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d:\Desktop\"/>
    </mc:Choice>
  </mc:AlternateContent>
  <xr:revisionPtr revIDLastSave="0" documentId="13_ncr:1_{A97B4175-E62E-42DF-A684-CF45AE2A86AD}" xr6:coauthVersionLast="47" xr6:coauthVersionMax="47" xr10:uidLastSave="{00000000-0000-0000-0000-000000000000}"/>
  <bookViews>
    <workbookView xWindow="-120" yWindow="-120" windowWidth="20730" windowHeight="11160" activeTab="2" xr2:uid="{00000000-000D-0000-FFFF-FFFF00000000}"/>
  </bookViews>
  <sheets>
    <sheet name="خدمات مامایی" sheetId="1" r:id="rId1"/>
    <sheet name="ویزیت" sheetId="2" r:id="rId2"/>
    <sheet name="Sheet2" sheetId="3" r:id="rId3"/>
  </sheets>
  <definedNames>
    <definedName name="_xlnm._FilterDatabase" localSheetId="2" hidden="1">Sheet2!$A$1:$J$77</definedName>
    <definedName name="_xlnm._FilterDatabase" localSheetId="0" hidden="1">'خدمات مامایی'!$A$1:$J$18</definedName>
    <definedName name="_xlnm._FilterDatabase" localSheetId="1" hidden="1">ویزیت!$A$1:$J$19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 i="3" l="1"/>
  <c r="G12" i="3"/>
  <c r="G13" i="3"/>
  <c r="G14" i="3"/>
  <c r="G10" i="3"/>
  <c r="J3" i="3"/>
  <c r="J4" i="3"/>
  <c r="J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2" i="3"/>
  <c r="I3" i="3"/>
  <c r="I4" i="3"/>
  <c r="I5" i="3"/>
  <c r="I6" i="3"/>
  <c r="I7"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2" i="3"/>
  <c r="H3" i="3"/>
  <c r="H4" i="3"/>
  <c r="H5" i="3"/>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2" i="3"/>
  <c r="G3" i="3"/>
  <c r="G4" i="3"/>
  <c r="G5" i="3"/>
  <c r="G6" i="3"/>
  <c r="G7" i="3"/>
  <c r="G8" i="3"/>
  <c r="G9"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2" i="3"/>
  <c r="J3" i="1"/>
  <c r="J4" i="1"/>
  <c r="J5" i="1"/>
  <c r="J6" i="1"/>
  <c r="J7" i="1"/>
  <c r="J8" i="1"/>
  <c r="J9" i="1"/>
  <c r="J10" i="1"/>
  <c r="J11" i="1"/>
  <c r="J12" i="1"/>
  <c r="J13" i="1"/>
  <c r="J14" i="1"/>
  <c r="J15" i="1"/>
  <c r="J16" i="1"/>
  <c r="J17" i="1"/>
  <c r="J18" i="1"/>
  <c r="J2" i="1"/>
  <c r="I3" i="1"/>
  <c r="I4" i="1"/>
  <c r="I5" i="1"/>
  <c r="I6" i="1"/>
  <c r="I7" i="1"/>
  <c r="I8" i="1"/>
  <c r="I9" i="1"/>
  <c r="I10" i="1"/>
  <c r="I11" i="1"/>
  <c r="I12" i="1"/>
  <c r="I13" i="1"/>
  <c r="I14" i="1"/>
  <c r="I15" i="1"/>
  <c r="I16" i="1"/>
  <c r="I17" i="1"/>
  <c r="I18" i="1"/>
  <c r="I2" i="1"/>
  <c r="H3" i="1"/>
  <c r="H4" i="1"/>
  <c r="H5" i="1"/>
  <c r="H6" i="1"/>
  <c r="H7" i="1"/>
  <c r="H8" i="1"/>
  <c r="H9" i="1"/>
  <c r="H10" i="1"/>
  <c r="H11" i="1"/>
  <c r="H12" i="1"/>
  <c r="H13" i="1"/>
  <c r="H14" i="1"/>
  <c r="H15" i="1"/>
  <c r="H16" i="1"/>
  <c r="H17" i="1"/>
  <c r="H18" i="1"/>
  <c r="H2" i="1"/>
  <c r="G3" i="1"/>
  <c r="G4" i="1"/>
  <c r="G5" i="1"/>
  <c r="G6" i="1"/>
  <c r="G7" i="1"/>
  <c r="G8" i="1"/>
  <c r="G9" i="1"/>
  <c r="G10" i="1"/>
  <c r="G11" i="1"/>
  <c r="G12" i="1"/>
  <c r="G13" i="1"/>
  <c r="G14" i="1"/>
  <c r="G15" i="1"/>
  <c r="G16" i="1"/>
  <c r="G17" i="1"/>
  <c r="G18" i="1"/>
  <c r="G2" i="1"/>
</calcChain>
</file>

<file path=xl/sharedStrings.xml><?xml version="1.0" encoding="utf-8"?>
<sst xmlns="http://schemas.openxmlformats.org/spreadsheetml/2006/main" count="262" uniqueCount="143">
  <si>
    <t>*</t>
  </si>
  <si>
    <t>ترزیق هر نوع داروی داخل عضله یا زیر جلدی (تشخیصی، درمانی و پیشگیرانه)</t>
  </si>
  <si>
    <t/>
  </si>
  <si>
    <t>ترزیق هر نوع داروی داخل شریانی</t>
  </si>
  <si>
    <t>ترزیق هر نوع داروی داخل وریدی</t>
  </si>
  <si>
    <t>تزریق عضلانی آنتی بیوتیک</t>
  </si>
  <si>
    <t>برگزاري کلاس آمادگي براي زايمان از هفته 20 تا 37 بارداري به ازاي هر جلسه فردي 90 دقيقه</t>
  </si>
  <si>
    <t>برگزاري کلاس آمادگي براي زايمان از هفته 20 تا 37 بارداري به ازاي هر جلسه گروهي 90 دقيقه به ازاي هر بيمار(حداقل 5 و حداکثر 10 نفر)</t>
  </si>
  <si>
    <t>حضور مامای DOULA به همراه مددجو در کلاس‌های آمادگی زایمان از هفته 20 تا 37 بارداری؛ هر جلسه 90دقیقه ای</t>
  </si>
  <si>
    <t>حضور مامای DOULA در منزل برای فاز نهفته زایمان؛ هر تعداد ساعت ارائه خدمت</t>
  </si>
  <si>
    <t>حضور مامای DOULA در اتاق لیبر به ازای هر ساعت ارائه خدمت</t>
  </si>
  <si>
    <t>حضور مامای DOULA پس از زایمان (مراقبت ازمادر و نوزاد و آموزش شیردهی) برای هر تعداد ساعت ارائه خدمت</t>
  </si>
  <si>
    <t>مراقبت از مادر پس از زایمان در منزل؛ به ازای هر ساعت</t>
  </si>
  <si>
    <t>مراقبت دوران بارداری در منزل؛ به ازای هر ساعت</t>
  </si>
  <si>
    <t>نمونه‌برداري اندوسرويکال (پاپ اسمير) (عمل مستقل)</t>
  </si>
  <si>
    <t>كارگذاري وسيله داخل رحمي (مثل IUD)</t>
  </si>
  <si>
    <t>خارج كردن وسيله داخل رحمي (مثل IUD)</t>
  </si>
  <si>
    <t>آزمون بدون استرس جنین (NST)</t>
  </si>
  <si>
    <t>(این کد را با کدهای 502155، 502160 و502170 گزارش نگردد)</t>
  </si>
  <si>
    <t>شستشوی واژن و یا استعمال دارو برای بیماری قارچی، باکتریال یا انگلی</t>
  </si>
  <si>
    <t>کد ملی</t>
  </si>
  <si>
    <t>ویژگی</t>
  </si>
  <si>
    <t>شرح کد</t>
  </si>
  <si>
    <t>توضیحات</t>
  </si>
  <si>
    <t>جزء حرفه‌ای</t>
  </si>
  <si>
    <t>جزء فنی</t>
  </si>
  <si>
    <t>دولتی</t>
  </si>
  <si>
    <t>خصوصی</t>
  </si>
  <si>
    <t>عمومی غیر دولتی</t>
  </si>
  <si>
    <t>خیریه</t>
  </si>
  <si>
    <t xml:space="preserve">شرح خدمت </t>
  </si>
  <si>
    <t>سهم بیمار دولتی</t>
  </si>
  <si>
    <t>بخش خصوصی</t>
  </si>
  <si>
    <t>بخش خیریه و موقوفه</t>
  </si>
  <si>
    <t>بخش عمومی غیردولتی</t>
  </si>
  <si>
    <t>مبلغ کل</t>
  </si>
  <si>
    <t>سهم بیمار</t>
  </si>
  <si>
    <t>معاینه(ویزیت) پزشکان عمومی</t>
  </si>
  <si>
    <t>__</t>
  </si>
  <si>
    <t>پزشکان عمومی با سابقه بیش از پانزده سال کار بالینی</t>
  </si>
  <si>
    <t>معاینه(ویزیت) دندان پزشکان عمومی</t>
  </si>
  <si>
    <t>معاینه(ویزیت) دکتری تخصصی در علوم پایه(Ph.D) پروانه دار</t>
  </si>
  <si>
    <t>معاینه(ویزیت) پزشکان متخصص</t>
  </si>
  <si>
    <t>معاینه(ویزیت) پزشکان متخصص کودکان برای افراد با سن زیر 12 سال تمام</t>
  </si>
  <si>
    <t>معاینه(ویزیت) دندان پزشکان متخصص</t>
  </si>
  <si>
    <t>معاینه(ویزیت) دندان پزشکان متخصص کودکان برای افراد با سن زیر 12 سال تمام</t>
  </si>
  <si>
    <t>معاینه(ویزیت) پزشک عمومی دارای مدرک دکتری تخصصی در علوم پایه(MD-Ph.D)</t>
  </si>
  <si>
    <t>معاینه(ویزیت) پزشکان فوق تخصص</t>
  </si>
  <si>
    <t>معاینه(ویزیت) دوره تکمیلی تخصصی(فلوشیپ)</t>
  </si>
  <si>
    <t>معاینه(ویزیت) پزشکان فوق تخصص کودکان ، دوره تکمیلی(فلوشیپ) کودکان برای افراد با سن زیر 12 سال تمام</t>
  </si>
  <si>
    <t>معاینه(ویزیت) پزشکان متخصص روانپزشکی</t>
  </si>
  <si>
    <t>معاینه(ویزیت) پزشکان فوق تخصص روانپزشکی</t>
  </si>
  <si>
    <t>معاینه(ویزیت) دوره تکمیلی تخصصی(فلوشیپ) روانپزشکی</t>
  </si>
  <si>
    <t>معاینه(ویزیت) کارشناس ارشد پروانه دار</t>
  </si>
  <si>
    <t>معاینه(ویزیت) کارشناس پروانه دار</t>
  </si>
  <si>
    <t xml:space="preserve"> دولتی تمام وقت </t>
  </si>
  <si>
    <t xml:space="preserve"> دولتی غیر تمام وقت </t>
  </si>
  <si>
    <t>تزریق توکسوئید کزار و یا ایمن سازی کزار یا واکسیناسیون داخل عضلانی</t>
  </si>
  <si>
    <t>انفوزیون داخل وریدی توسط پزشک یا زیر نظر مستقیم پزشک</t>
  </si>
  <si>
    <t>(در صورت انجام در اورژانس بیمارستان برای بیماران بستری موقت، در تعهد بیمه پایه می‌باشد)</t>
  </si>
  <si>
    <t>لوله‌گذاری معده و آسپیراسیون یا لاواژ و شستشوی معده برای درمان (مثلا برای سموم خورده شده)</t>
  </si>
  <si>
    <t>معاینه میدان بینایی، یک یا دو طرفه، با تفسیر و گزارش؛ معاینه محدود</t>
  </si>
  <si>
    <t>(برای مثال به وسیله تانژانت اسکرین، اتوپلوت، آرک پریمتر یا تست SSLA همانند اکتاپوس 3 یا 7 یا مشابه)</t>
  </si>
  <si>
    <t>پریمتری اتوماتیک شامل کلیه هزینه های مربوطه، یکطرفه یا دوطرفه</t>
  </si>
  <si>
    <t>(هزینه دیگری با این کد قابل گزارش نمی‌باشد)</t>
  </si>
  <si>
    <t>تونومتری سریال با اندازه‌گیریهای متعدد فشار داخل چشم (عمل مستقل)، یک طرفه یا دو طرفه</t>
  </si>
  <si>
    <t>تونوگرافی با تفسیر و گزارش، روش تونومتر ثبات دندانه‌ای یا روش ساکشن پری لیمبال یا تونوگرافی با تحریک به وسیله آب</t>
  </si>
  <si>
    <t>بیومتری چشمی به وسیله اینترفرومتری با محاسبه قدرت عدسی داخل چشمی، یک طرفه یا دو طرفه</t>
  </si>
  <si>
    <t>ادیومتری پایه و جامع شامل ادیومتری با طنین صوتی خالص از راه هوا و استخوان، ادیومتری کلامی، تعیین آستانه و تمیز کلمات</t>
  </si>
  <si>
    <t>تست‌های تخصصی و تکمیلی شنوایی شناسی شامل تست بالانس بلندي صوت، متناوب، يك يا دو گوش/تست تحليل رفتن/طنين صوتي/تست SISI/تست استنجر با طنين صوتي خالص/تست گفتار فيلتر شده/تست با لغات دو سيلابي طولاني/تست لومبارد/تست ميزان دقت حسي عصبي/تست تشخيصي جملات ساختگي/ گفتاری و تست ETF؛ هر یک</t>
  </si>
  <si>
    <t>(براي ارزيابي سمعك و انتخاب به كد 900515 و 900520 مراجعه كنيد)</t>
  </si>
  <si>
    <t>تست رفلکس آکوستیک صوتی</t>
  </si>
  <si>
    <t>الکتروکوکلئوگرافی (هزینه وسایل مصرفی به طور جداگانه محاسبه می‌گردد)</t>
  </si>
  <si>
    <t>ECG تفسير و گزارش</t>
  </si>
  <si>
    <t>استرس اکوکاردیوگرافی (ارگومتر یک یا تردمیل یا فارماکولژیک) شامل قبل، حین و بعد با نظارت و تفسیر و گزارش پزشک</t>
  </si>
  <si>
    <t>(TDI)Tissue Doppler Imaging</t>
  </si>
  <si>
    <t>اکوکاردیوگرافی کامل در بیماری‌های مادرزادی</t>
  </si>
  <si>
    <t>اکوکارديوگرافي کامل در بيماران غيرمادرزادي</t>
  </si>
  <si>
    <t>تست استرس قلبی-عروقی با استفاده از تردمیل ماکزیمال یا ساب ماگزیمال یا ورزش با دوچرخه، پایش مداوم الکتروکاردیوگرافیک و/یا استرس دارویی؛ با نظارت، تفسیر و گزارش</t>
  </si>
  <si>
    <t>اسپیرومتری ساده (SVC) شامل ظرفیت حیاتی آهسته همراه با منحنی آن در بزرگسالان</t>
  </si>
  <si>
    <t>اسپیرومتری ساده (SVC) شامل ظرفیت حیاتی آهسته همراه با منحنی آن در نوزادان و اطفال زیر 2 سال</t>
  </si>
  <si>
    <t>اسپیرمتری شامل ظرفیت حیاتی آهسته (SVC) ظرفیت حیاتی حداکثر اجباری (FVC)، حداکثر ظرفیت تنفسی دقیقه ای ارادی (MVV) همراه با منحنی های حجم-جریان و حجم- زمان تنفسی، قبل و بعد از دوز آزمایش برونکودیلاتور</t>
  </si>
  <si>
    <t>بررسی کمپلیانس ریوی (برای مثال پلتیسموگرافی، اندازه‌گیری فشار و حجم)</t>
  </si>
  <si>
    <t>Body Box شامل پلتیسموگرافی، اندازه‌گیری ظرفیت باقی مانده عملکردی (FRC)، حجم باقی مانده (RV) و ظرفیت کامل ریوی (TLC) و اندازه گیری مقاومت مجاری هوایی و همراه با اندازه گیری کامل حجم های دینامیک(توام با اسیپرومتری کامل) و استاتیک ریه</t>
  </si>
  <si>
    <t>(هزینه گاز به صورت جداگانه قابل اخذ نمی‌باشد)</t>
  </si>
  <si>
    <t>فصد خون به هر روش 
توسط افراد صاحب صلاحیت بر اساس استانداردهای ابلاغی وزارت بهداشت، درمان و آموزش پزشکی</t>
  </si>
  <si>
    <t>(در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t>
  </si>
  <si>
    <t>تراشيدن يا بريدن ضايعه شاخي خوش‌خيم (مثل ميخچه و پينه )ضایعه منفرد</t>
  </si>
  <si>
    <t>(در صورتي که جنبه زيبايي داشته باشد، کد * محسوب مي‌گردد)</t>
  </si>
  <si>
    <t>تراشيدن يا بريدن ضايعه شاخي خوش‌خيم (مثل ميخچه و پينه ) بیش از یک ضایعه</t>
  </si>
  <si>
    <t>نمونه‌برداري پوست، بافت زيرجلدي و يا بافت مخاطي (شامل ترميم اوليه)، منفرد یا متعدد</t>
  </si>
  <si>
    <t>پانچ بیوپسی پوست؛ منفرد یا متعدد</t>
  </si>
  <si>
    <t>برداشتن تكمه‌هاي پوستي، متعدد (تكمه‌هاي فيبروكوتانئوس)، در هر جاي بدن؛ با هر تعداد ضایعه</t>
  </si>
  <si>
    <t>بخیه آماده یا چسب بخیه به هر اندازه</t>
  </si>
  <si>
    <t>ترميم ساده زخم‌هاي سطحي ناحيه پوست سر، گردن، زير بغل، اعضاي تناسلي خارجي، تنه و يا اندام‌ها (شامل دست‌ها و پاها)؛ تا 10 سانتيمتر</t>
  </si>
  <si>
    <t>+</t>
  </si>
  <si>
    <t>ترميم ساده زخم‌هاي سطحي ناحيه پوست سر، گردن، زير بغل، اعضاي تناسلي خارجي، تنه و يا اندام‌ها (شامل دست‌ها و پاها)؛ به ازای هر 5 سانتيمتر اضافه</t>
  </si>
  <si>
    <t>ترميم ساده زخم‌هاي سطحي ناحيه صورت، گوش‌ها، پلك‌ها، بيني، لب‌ها و يا پرده‌هاي مخاطي؛ تا 7 سانتيمتر</t>
  </si>
  <si>
    <t>ترميم ساده زخم‌هاي سطحي ناحيه صورت، گوش‌ها، پلك‌ها، بيني، لب‌ها و يا پرده‌هاي مخاطي؛ به ازای هر 3 سانتيمتر اضافه</t>
  </si>
  <si>
    <t>کشیدن بخیه تا 10 گره یا تا 10 سانتی متر توسط پزشک دیگر</t>
  </si>
  <si>
    <t>(در صورت انجام در اورژانس بیمارستان در تعهد بیمه پایه می‌باشد)</t>
  </si>
  <si>
    <t>کشیدن بخیه بیش از 10 گره یا بیش از 10 سانتمتر توسط پزشک دیگر</t>
  </si>
  <si>
    <t>شستشو و پانسمان ساده کوچک یا متوسط تا 20 سانتیمتر</t>
  </si>
  <si>
    <t>شستشو و پانسمان ساده بزرگ بیش از20 سانتیمتر</t>
  </si>
  <si>
    <t>تخريب ضايعات خوش‌خيم به هر روش؛ به ازای هر جلسه</t>
  </si>
  <si>
    <t>(در صورتی که جنبه زیبایی داشته باشد، کد * محسوب می‌گردد)</t>
  </si>
  <si>
    <t>تخریب زگیل و مولوسکوم با هر تعداد ضایعه</t>
  </si>
  <si>
    <t>(برای تخریب زگیل های معمولی یا پلانتار به کدهای 100575 و 100580 مراجعه گردد)</t>
  </si>
  <si>
    <t>کوتریزاسیون شیمیایی برای بافت گرانولاسیون، نسج برجسته، سینوس یا فیستول؛ هر تعداد ضایعه</t>
  </si>
  <si>
    <t>(کد 100600 همراه با کدهای مربوط به برداشتن یا اکسیزیون همان ضایعه گزارش نگردد)</t>
  </si>
  <si>
    <t>به‌کارگیری آتل بلند یا کوتاه پا</t>
  </si>
  <si>
    <t>باندپیچی، لگن، زانو، مچ پا و یا پا</t>
  </si>
  <si>
    <t>باندپیچی، انگشتان پا</t>
  </si>
  <si>
    <t>برداشتن یا دو نیم کردن گچ باز کردن پنجره یا اصلاح گچ به‌غیره از کلاپ فوت</t>
  </si>
  <si>
    <t>برداشتن گچ بلند بازو یا گچ بلند ساق</t>
  </si>
  <si>
    <t>اسپایکای لگن یا شانه Minerva, Risser jacket</t>
  </si>
  <si>
    <t>اصلاح اسپایکا، گچ بدن یا ژاکت</t>
  </si>
  <si>
    <t>باز کردن پنجره در گچ</t>
  </si>
  <si>
    <t>گوه برداشتن از گج کلاپ فوت</t>
  </si>
  <si>
    <t>درآوردن جسم خارجي از بینی</t>
  </si>
  <si>
    <t>کنترل خونریزی بینی، قدامی، (کوتر کردن و/یا پکینگ) هر روشی</t>
  </si>
  <si>
    <t>واردکردن کاتتر به صورت موقت به داخل مثانه (برای مثال کاتتریزاسیون مستقیم برای اندازه گیری ادرار باقیمانده) یا تعبیه کاتتر ساده یا مشکل مثانه (Foley)</t>
  </si>
  <si>
    <t>خارج کردن سوند (Foley)مثانه، ساده یا مشکل</t>
  </si>
  <si>
    <t>گذاشتن و برداشتن سوند نلاتون</t>
  </si>
  <si>
    <t>ختنه با استفاده از کلامپ يا وسايل ديگر يا اکسيزيون جراحي</t>
  </si>
  <si>
    <t>(کد تعديلي 63 - همراه با اين کد قابل گزارش و اخذ نمي باشد)</t>
  </si>
  <si>
    <t>نمونه برداري اندومتر با يا بدون نمونه برداري اندوسرويكال بدون دیلاتاسیون با هر روشی به عنوان مثال Pipple (عمل مستقل)</t>
  </si>
  <si>
    <t>آزمون استرس جنین با انقباض رحم</t>
  </si>
  <si>
    <t>درآوردن جسم خارجي، سطح خارجي چشم؛ ملتحمه سطحي؛ جسم خارجي فرو رفته در ملتحمه (شامل كانكريشن)، زير ملتحمه يا اسكلرا (غير نافذ)؛ قرنيه اي، با یا بدون اسليت لامپ</t>
  </si>
  <si>
    <t>سوراخ کردن هر گوش</t>
  </si>
  <si>
    <t>درآوردن سرومن سفت شده، هر گوش به هر روش (شستشوی گوش، ساکشن و ...)</t>
  </si>
  <si>
    <t>فتوتراپی ساده</t>
  </si>
  <si>
    <t>درمان ابتدايي سوختگي درجه يک با پانسمان ساده</t>
  </si>
  <si>
    <t>درمان سوختگی درجه دو زمانی که فقط درمان موضعی لازم باشد، پانسمان و یا دبریدمان، با یا بدون بیهوشی، بار اول یا دفعات بعدی تا 10 درصد سطح بدن</t>
  </si>
  <si>
    <t>درمان سوختگی درجه دو(بیش از 10 درصد سطح بدن)، پانسمان و یا دبریدمان، با یا بدون بیهوشی، بار اول یا دفعات بعدی</t>
  </si>
  <si>
    <t>درمان سوختگی درجه سه پانسمان و یا دبریدمان قسمتی از ضخامت پوست اولیه یا ثانویه، با یا بدون بیهوشی، تا 10 درصد سطح بدن</t>
  </si>
  <si>
    <t>درمان سوختگی درجه سه پانسمان و یا دبریدمان قسمتی از ضخامت پوست اولیه یا ثانویه، با یا بدون بیهوشی، بیش از 10 درصد سطح بدن</t>
  </si>
  <si>
    <t>انسیزیون و درناژ کیست پیلونیدال، ساده یا مشکل</t>
  </si>
  <si>
    <t>انسیزیون و درآوردن جسم خارجی؛ بافت زیرجلدی؛ ساده یا مشکل</t>
  </si>
  <si>
    <t>(برای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استخوانی و یا دررفتگیها از کدهای 100065 و 100070 بر حسب مورد استفاده گردد)</t>
  </si>
  <si>
    <t>برداشتن با یا بدون دبریدمان ناخن با یا بدون تخلیه هماتوم ناخن</t>
  </si>
  <si>
    <t>درآوردن جسم خارجی از بافت نرم</t>
  </si>
  <si>
    <t>درآوردن جسم خارجی از مجرای گوش خارجی؛ با یا بدون بیهوشی عمومی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</si>
</sst>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43" fontId="1" fillId="0" borderId="0" applyFont="0" applyFill="0" applyBorder="0" applyAlignment="0" applyProtection="0"/>
  </cellStyleXfs>
  <cellXfs count="10">
    <xf numFmtId="0" fontId="0" fillId="0" borderId="0" xfId="0"/>
    <xf numFmtId="0" fontId="0" fillId="0" borderId="0" xfId="0" applyAlignment="1">
      <alignment horizontal="center" vertical="center"/>
    </xf>
    <xf numFmtId="0" fontId="2" fillId="0" borderId="0" xfId="0" applyFont="1" applyAlignment="1">
      <alignment horizontal="center" vertical="center"/>
    </xf>
    <xf numFmtId="164" fontId="0" fillId="0" borderId="0" xfId="1" applyNumberFormat="1" applyFont="1" applyAlignment="1">
      <alignment horizontal="center" vertical="center"/>
    </xf>
    <xf numFmtId="0" fontId="0" fillId="0" borderId="0" xfId="0" applyAlignment="1">
      <alignment horizontal="center" vertical="center" wrapText="1"/>
    </xf>
    <xf numFmtId="0" fontId="0" fillId="2" borderId="0" xfId="0" applyFill="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164" fontId="0" fillId="2" borderId="0" xfId="1" applyNumberFormat="1" applyFont="1" applyFill="1" applyAlignment="1">
      <alignment horizontal="center" vertical="center"/>
    </xf>
    <xf numFmtId="0" fontId="2" fillId="0" borderId="0" xfId="0" applyFont="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0"/>
  <sheetViews>
    <sheetView rightToLeft="1" workbookViewId="0">
      <selection activeCell="C15" sqref="C15"/>
    </sheetView>
  </sheetViews>
  <sheetFormatPr defaultRowHeight="15" x14ac:dyDescent="0.25"/>
  <cols>
    <col min="2" max="2" width="4.85546875" customWidth="1"/>
    <col min="3" max="3" width="56" customWidth="1"/>
    <col min="7" max="7" width="12.85546875" customWidth="1"/>
    <col min="8" max="8" width="14" customWidth="1"/>
    <col min="9" max="10" width="13.85546875" customWidth="1"/>
  </cols>
  <sheetData>
    <row r="1" spans="1:10" x14ac:dyDescent="0.25">
      <c r="A1" s="2" t="s">
        <v>20</v>
      </c>
      <c r="B1" s="2" t="s">
        <v>21</v>
      </c>
      <c r="C1" s="2" t="s">
        <v>22</v>
      </c>
      <c r="D1" s="2" t="s">
        <v>23</v>
      </c>
      <c r="E1" s="2" t="s">
        <v>24</v>
      </c>
      <c r="F1" s="2" t="s">
        <v>25</v>
      </c>
      <c r="G1" s="2" t="s">
        <v>26</v>
      </c>
      <c r="H1" s="2" t="s">
        <v>27</v>
      </c>
      <c r="I1" s="2" t="s">
        <v>28</v>
      </c>
      <c r="J1" s="2" t="s">
        <v>29</v>
      </c>
    </row>
    <row r="2" spans="1:10" x14ac:dyDescent="0.25">
      <c r="A2" s="1">
        <v>900020</v>
      </c>
      <c r="B2" s="1" t="s">
        <v>0</v>
      </c>
      <c r="C2" s="1" t="s">
        <v>1</v>
      </c>
      <c r="D2" s="1" t="s">
        <v>2</v>
      </c>
      <c r="E2" s="1">
        <v>0.2</v>
      </c>
      <c r="F2" s="1">
        <v>0</v>
      </c>
      <c r="G2" s="3">
        <f>(E2*553500)+(F2*1140000)</f>
        <v>110700</v>
      </c>
      <c r="H2" s="3">
        <f>(E2*1850000)+(F2*5100000)</f>
        <v>370000</v>
      </c>
      <c r="I2" s="3">
        <f>(E2*1850000)+(F2*2060000)</f>
        <v>370000</v>
      </c>
      <c r="J2" s="3">
        <f>(E2*1850000)+(F2*4340000)</f>
        <v>370000</v>
      </c>
    </row>
    <row r="3" spans="1:10" x14ac:dyDescent="0.25">
      <c r="A3" s="1">
        <v>900025</v>
      </c>
      <c r="B3" s="1" t="s">
        <v>0</v>
      </c>
      <c r="C3" s="1" t="s">
        <v>3</v>
      </c>
      <c r="D3" s="1" t="s">
        <v>2</v>
      </c>
      <c r="E3" s="1">
        <v>0.5</v>
      </c>
      <c r="F3" s="1">
        <v>0</v>
      </c>
      <c r="G3" s="3">
        <f t="shared" ref="G3:G18" si="0">(E3*553500)+(F3*1140000)</f>
        <v>276750</v>
      </c>
      <c r="H3" s="3">
        <f t="shared" ref="H3:H18" si="1">(E3*1850000)+(F3*5100000)</f>
        <v>925000</v>
      </c>
      <c r="I3" s="3">
        <f t="shared" ref="I3:I18" si="2">(E3*1850000)+(F3*2060000)</f>
        <v>925000</v>
      </c>
      <c r="J3" s="3">
        <f t="shared" ref="J3:J18" si="3">(E3*1850000)+(F3*4340000)</f>
        <v>925000</v>
      </c>
    </row>
    <row r="4" spans="1:10" x14ac:dyDescent="0.25">
      <c r="A4" s="1">
        <v>900030</v>
      </c>
      <c r="B4" s="1" t="s">
        <v>0</v>
      </c>
      <c r="C4" s="1" t="s">
        <v>4</v>
      </c>
      <c r="D4" s="1" t="s">
        <v>2</v>
      </c>
      <c r="E4" s="1">
        <v>0.2</v>
      </c>
      <c r="F4" s="1">
        <v>0</v>
      </c>
      <c r="G4" s="3">
        <f t="shared" si="0"/>
        <v>110700</v>
      </c>
      <c r="H4" s="3">
        <f t="shared" si="1"/>
        <v>370000</v>
      </c>
      <c r="I4" s="3">
        <f t="shared" si="2"/>
        <v>370000</v>
      </c>
      <c r="J4" s="3">
        <f t="shared" si="3"/>
        <v>370000</v>
      </c>
    </row>
    <row r="5" spans="1:10" x14ac:dyDescent="0.25">
      <c r="A5" s="1">
        <v>900035</v>
      </c>
      <c r="B5" s="1" t="s">
        <v>0</v>
      </c>
      <c r="C5" s="1" t="s">
        <v>5</v>
      </c>
      <c r="D5" s="1" t="s">
        <v>2</v>
      </c>
      <c r="E5" s="1">
        <v>0.2</v>
      </c>
      <c r="F5" s="1">
        <v>0</v>
      </c>
      <c r="G5" s="3">
        <f t="shared" si="0"/>
        <v>110700</v>
      </c>
      <c r="H5" s="3">
        <f t="shared" si="1"/>
        <v>370000</v>
      </c>
      <c r="I5" s="3">
        <f t="shared" si="2"/>
        <v>370000</v>
      </c>
      <c r="J5" s="3">
        <f t="shared" si="3"/>
        <v>370000</v>
      </c>
    </row>
    <row r="6" spans="1:10" x14ac:dyDescent="0.25">
      <c r="A6" s="1">
        <v>903000</v>
      </c>
      <c r="B6" s="1" t="s">
        <v>0</v>
      </c>
      <c r="C6" s="1" t="s">
        <v>6</v>
      </c>
      <c r="D6" s="1" t="s">
        <v>2</v>
      </c>
      <c r="E6" s="1">
        <v>3</v>
      </c>
      <c r="F6" s="1">
        <v>0</v>
      </c>
      <c r="G6" s="3">
        <f t="shared" si="0"/>
        <v>1660500</v>
      </c>
      <c r="H6" s="3">
        <f t="shared" si="1"/>
        <v>5550000</v>
      </c>
      <c r="I6" s="3">
        <f t="shared" si="2"/>
        <v>5550000</v>
      </c>
      <c r="J6" s="3">
        <f t="shared" si="3"/>
        <v>5550000</v>
      </c>
    </row>
    <row r="7" spans="1:10" x14ac:dyDescent="0.25">
      <c r="A7" s="1">
        <v>903005</v>
      </c>
      <c r="B7" s="1" t="s">
        <v>0</v>
      </c>
      <c r="C7" s="1" t="s">
        <v>7</v>
      </c>
      <c r="D7" s="1" t="s">
        <v>2</v>
      </c>
      <c r="E7" s="1">
        <v>0.8</v>
      </c>
      <c r="F7" s="1">
        <v>0</v>
      </c>
      <c r="G7" s="3">
        <f t="shared" si="0"/>
        <v>442800</v>
      </c>
      <c r="H7" s="3">
        <f t="shared" si="1"/>
        <v>1480000</v>
      </c>
      <c r="I7" s="3">
        <f t="shared" si="2"/>
        <v>1480000</v>
      </c>
      <c r="J7" s="3">
        <f t="shared" si="3"/>
        <v>1480000</v>
      </c>
    </row>
    <row r="8" spans="1:10" x14ac:dyDescent="0.25">
      <c r="A8" s="1">
        <v>903010</v>
      </c>
      <c r="B8" s="1" t="s">
        <v>0</v>
      </c>
      <c r="C8" s="1" t="s">
        <v>8</v>
      </c>
      <c r="D8" s="1" t="s">
        <v>2</v>
      </c>
      <c r="E8" s="1">
        <v>1</v>
      </c>
      <c r="F8" s="1">
        <v>0</v>
      </c>
      <c r="G8" s="3">
        <f t="shared" si="0"/>
        <v>553500</v>
      </c>
      <c r="H8" s="3">
        <f t="shared" si="1"/>
        <v>1850000</v>
      </c>
      <c r="I8" s="3">
        <f t="shared" si="2"/>
        <v>1850000</v>
      </c>
      <c r="J8" s="3">
        <f t="shared" si="3"/>
        <v>1850000</v>
      </c>
    </row>
    <row r="9" spans="1:10" x14ac:dyDescent="0.25">
      <c r="A9" s="1">
        <v>903015</v>
      </c>
      <c r="B9" s="1" t="s">
        <v>0</v>
      </c>
      <c r="C9" s="1" t="s">
        <v>9</v>
      </c>
      <c r="D9" s="1" t="s">
        <v>2</v>
      </c>
      <c r="E9" s="1">
        <v>2</v>
      </c>
      <c r="F9" s="1">
        <v>0</v>
      </c>
      <c r="G9" s="3">
        <f t="shared" si="0"/>
        <v>1107000</v>
      </c>
      <c r="H9" s="3">
        <f t="shared" si="1"/>
        <v>3700000</v>
      </c>
      <c r="I9" s="3">
        <f t="shared" si="2"/>
        <v>3700000</v>
      </c>
      <c r="J9" s="3">
        <f t="shared" si="3"/>
        <v>3700000</v>
      </c>
    </row>
    <row r="10" spans="1:10" x14ac:dyDescent="0.25">
      <c r="A10" s="1">
        <v>903020</v>
      </c>
      <c r="B10" s="1" t="s">
        <v>0</v>
      </c>
      <c r="C10" s="1" t="s">
        <v>10</v>
      </c>
      <c r="D10" s="1" t="s">
        <v>2</v>
      </c>
      <c r="E10" s="1">
        <v>1.7</v>
      </c>
      <c r="F10" s="1">
        <v>0</v>
      </c>
      <c r="G10" s="3">
        <f t="shared" si="0"/>
        <v>940950</v>
      </c>
      <c r="H10" s="3">
        <f t="shared" si="1"/>
        <v>3145000</v>
      </c>
      <c r="I10" s="3">
        <f t="shared" si="2"/>
        <v>3145000</v>
      </c>
      <c r="J10" s="3">
        <f t="shared" si="3"/>
        <v>3145000</v>
      </c>
    </row>
    <row r="11" spans="1:10" x14ac:dyDescent="0.25">
      <c r="A11" s="1">
        <v>903025</v>
      </c>
      <c r="B11" s="1" t="s">
        <v>0</v>
      </c>
      <c r="C11" s="1" t="s">
        <v>11</v>
      </c>
      <c r="D11" s="1" t="s">
        <v>2</v>
      </c>
      <c r="E11" s="1">
        <v>2</v>
      </c>
      <c r="F11" s="1">
        <v>0</v>
      </c>
      <c r="G11" s="3">
        <f t="shared" si="0"/>
        <v>1107000</v>
      </c>
      <c r="H11" s="3">
        <f t="shared" si="1"/>
        <v>3700000</v>
      </c>
      <c r="I11" s="3">
        <f t="shared" si="2"/>
        <v>3700000</v>
      </c>
      <c r="J11" s="3">
        <f t="shared" si="3"/>
        <v>3700000</v>
      </c>
    </row>
    <row r="12" spans="1:10" x14ac:dyDescent="0.25">
      <c r="A12" s="1">
        <v>903030</v>
      </c>
      <c r="B12" s="1" t="s">
        <v>0</v>
      </c>
      <c r="C12" s="1" t="s">
        <v>12</v>
      </c>
      <c r="D12" s="1" t="s">
        <v>2</v>
      </c>
      <c r="E12" s="1">
        <v>1.25</v>
      </c>
      <c r="F12" s="1">
        <v>0</v>
      </c>
      <c r="G12" s="3">
        <f t="shared" si="0"/>
        <v>691875</v>
      </c>
      <c r="H12" s="3">
        <f t="shared" si="1"/>
        <v>2312500</v>
      </c>
      <c r="I12" s="3">
        <f t="shared" si="2"/>
        <v>2312500</v>
      </c>
      <c r="J12" s="3">
        <f t="shared" si="3"/>
        <v>2312500</v>
      </c>
    </row>
    <row r="13" spans="1:10" x14ac:dyDescent="0.25">
      <c r="A13" s="1">
        <v>903035</v>
      </c>
      <c r="B13" s="1" t="s">
        <v>0</v>
      </c>
      <c r="C13" s="1" t="s">
        <v>13</v>
      </c>
      <c r="D13" s="1" t="s">
        <v>2</v>
      </c>
      <c r="E13" s="1">
        <v>1</v>
      </c>
      <c r="F13" s="1">
        <v>0</v>
      </c>
      <c r="G13" s="3">
        <f t="shared" si="0"/>
        <v>553500</v>
      </c>
      <c r="H13" s="3">
        <f t="shared" si="1"/>
        <v>1850000</v>
      </c>
      <c r="I13" s="3">
        <f t="shared" si="2"/>
        <v>1850000</v>
      </c>
      <c r="J13" s="3">
        <f t="shared" si="3"/>
        <v>1850000</v>
      </c>
    </row>
    <row r="14" spans="1:10" x14ac:dyDescent="0.25">
      <c r="A14" s="1">
        <v>501792</v>
      </c>
      <c r="B14" s="1"/>
      <c r="C14" s="1" t="s">
        <v>14</v>
      </c>
      <c r="D14" s="1" t="s">
        <v>2</v>
      </c>
      <c r="E14" s="1">
        <v>2</v>
      </c>
      <c r="F14" s="1">
        <v>0</v>
      </c>
      <c r="G14" s="3">
        <f t="shared" si="0"/>
        <v>1107000</v>
      </c>
      <c r="H14" s="3">
        <f t="shared" si="1"/>
        <v>3700000</v>
      </c>
      <c r="I14" s="3">
        <f t="shared" si="2"/>
        <v>3700000</v>
      </c>
      <c r="J14" s="3">
        <f t="shared" si="3"/>
        <v>3700000</v>
      </c>
    </row>
    <row r="15" spans="1:10" x14ac:dyDescent="0.25">
      <c r="A15" s="1">
        <v>501860</v>
      </c>
      <c r="B15" s="1" t="s">
        <v>0</v>
      </c>
      <c r="C15" s="1" t="s">
        <v>15</v>
      </c>
      <c r="D15" s="1" t="s">
        <v>2</v>
      </c>
      <c r="E15" s="1">
        <v>4</v>
      </c>
      <c r="F15" s="1">
        <v>0</v>
      </c>
      <c r="G15" s="3">
        <f t="shared" si="0"/>
        <v>2214000</v>
      </c>
      <c r="H15" s="3">
        <f t="shared" si="1"/>
        <v>7400000</v>
      </c>
      <c r="I15" s="3">
        <f t="shared" si="2"/>
        <v>7400000</v>
      </c>
      <c r="J15" s="3">
        <f t="shared" si="3"/>
        <v>7400000</v>
      </c>
    </row>
    <row r="16" spans="1:10" x14ac:dyDescent="0.25">
      <c r="A16" s="1">
        <v>501865</v>
      </c>
      <c r="B16" s="1"/>
      <c r="C16" s="1" t="s">
        <v>16</v>
      </c>
      <c r="D16" s="1" t="s">
        <v>2</v>
      </c>
      <c r="E16" s="1">
        <v>2</v>
      </c>
      <c r="F16" s="1">
        <v>0</v>
      </c>
      <c r="G16" s="3">
        <f t="shared" si="0"/>
        <v>1107000</v>
      </c>
      <c r="H16" s="3">
        <f t="shared" si="1"/>
        <v>3700000</v>
      </c>
      <c r="I16" s="3">
        <f t="shared" si="2"/>
        <v>3700000</v>
      </c>
      <c r="J16" s="3">
        <f t="shared" si="3"/>
        <v>3700000</v>
      </c>
    </row>
    <row r="17" spans="1:10" x14ac:dyDescent="0.25">
      <c r="A17" s="1">
        <v>502090</v>
      </c>
      <c r="B17" s="1"/>
      <c r="C17" s="1" t="s">
        <v>17</v>
      </c>
      <c r="D17" s="1" t="s">
        <v>18</v>
      </c>
      <c r="E17" s="1">
        <v>2</v>
      </c>
      <c r="F17" s="1">
        <v>2.5</v>
      </c>
      <c r="G17" s="3">
        <f t="shared" si="0"/>
        <v>3957000</v>
      </c>
      <c r="H17" s="3">
        <f t="shared" si="1"/>
        <v>16450000</v>
      </c>
      <c r="I17" s="3">
        <f t="shared" si="2"/>
        <v>8850000</v>
      </c>
      <c r="J17" s="3">
        <f t="shared" si="3"/>
        <v>14550000</v>
      </c>
    </row>
    <row r="18" spans="1:10" x14ac:dyDescent="0.25">
      <c r="A18" s="1">
        <v>502117</v>
      </c>
      <c r="B18" s="1"/>
      <c r="C18" s="1" t="s">
        <v>19</v>
      </c>
      <c r="D18" s="1" t="s">
        <v>2</v>
      </c>
      <c r="E18" s="1">
        <v>2</v>
      </c>
      <c r="F18" s="1">
        <v>0</v>
      </c>
      <c r="G18" s="3">
        <f t="shared" si="0"/>
        <v>1107000</v>
      </c>
      <c r="H18" s="3">
        <f t="shared" si="1"/>
        <v>3700000</v>
      </c>
      <c r="I18" s="3">
        <f t="shared" si="2"/>
        <v>3700000</v>
      </c>
      <c r="J18" s="3">
        <f t="shared" si="3"/>
        <v>3700000</v>
      </c>
    </row>
    <row r="19" spans="1:10" x14ac:dyDescent="0.25">
      <c r="A19" s="1"/>
      <c r="B19" s="1"/>
      <c r="C19" s="1"/>
      <c r="D19" s="1"/>
      <c r="E19" s="1"/>
      <c r="F19" s="1"/>
      <c r="G19" s="1"/>
      <c r="H19" s="1"/>
      <c r="I19" s="1"/>
      <c r="J19" s="1"/>
    </row>
    <row r="20" spans="1:10" x14ac:dyDescent="0.25">
      <c r="A20" s="1"/>
      <c r="B20" s="1"/>
      <c r="C20" s="1"/>
      <c r="D20" s="1"/>
      <c r="E20" s="1"/>
      <c r="F20" s="1"/>
      <c r="G20" s="1"/>
      <c r="H20" s="1"/>
      <c r="I20" s="1"/>
      <c r="J20" s="1"/>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9E781-253C-4BDC-832A-E6CDDEFAAFF2}">
  <dimension ref="A1:J19"/>
  <sheetViews>
    <sheetView rightToLeft="1" workbookViewId="0">
      <selection activeCell="A6" sqref="A6"/>
    </sheetView>
  </sheetViews>
  <sheetFormatPr defaultRowHeight="15" x14ac:dyDescent="0.25"/>
  <cols>
    <col min="1" max="1" width="48" style="1" customWidth="1"/>
    <col min="2" max="2" width="17.42578125" style="1" customWidth="1"/>
    <col min="3" max="3" width="18.5703125" style="1" customWidth="1"/>
    <col min="4" max="4" width="11.5703125" style="1" bestFit="1" customWidth="1"/>
    <col min="5" max="10" width="13.28515625" style="1" bestFit="1" customWidth="1"/>
    <col min="11" max="16384" width="9.140625" style="1"/>
  </cols>
  <sheetData>
    <row r="1" spans="1:10" x14ac:dyDescent="0.25">
      <c r="A1" s="2" t="s">
        <v>30</v>
      </c>
      <c r="B1" s="2" t="s">
        <v>56</v>
      </c>
      <c r="C1" s="2" t="s">
        <v>55</v>
      </c>
      <c r="D1" s="2" t="s">
        <v>31</v>
      </c>
      <c r="E1" s="9" t="s">
        <v>32</v>
      </c>
      <c r="F1" s="9"/>
      <c r="G1" s="9" t="s">
        <v>33</v>
      </c>
      <c r="H1" s="9"/>
      <c r="I1" s="9" t="s">
        <v>34</v>
      </c>
      <c r="J1" s="9"/>
    </row>
    <row r="2" spans="1:10" x14ac:dyDescent="0.25">
      <c r="E2" s="1" t="s">
        <v>35</v>
      </c>
      <c r="F2" s="1" t="s">
        <v>36</v>
      </c>
      <c r="G2" s="1" t="s">
        <v>35</v>
      </c>
      <c r="H2" s="1" t="s">
        <v>36</v>
      </c>
      <c r="I2" s="1" t="s">
        <v>35</v>
      </c>
      <c r="J2" s="1" t="s">
        <v>36</v>
      </c>
    </row>
    <row r="3" spans="1:10" x14ac:dyDescent="0.25">
      <c r="A3" s="1" t="s">
        <v>37</v>
      </c>
      <c r="B3" s="3">
        <v>1289550</v>
      </c>
      <c r="C3" s="3" t="s">
        <v>38</v>
      </c>
      <c r="D3" s="3">
        <v>386865</v>
      </c>
      <c r="E3" s="3">
        <v>3577000</v>
      </c>
      <c r="F3" s="3">
        <v>2674315</v>
      </c>
      <c r="G3" s="3">
        <v>3242000</v>
      </c>
      <c r="H3" s="3">
        <v>2339315</v>
      </c>
      <c r="I3" s="3">
        <v>2382000</v>
      </c>
      <c r="J3" s="3">
        <v>1479315</v>
      </c>
    </row>
    <row r="4" spans="1:10" x14ac:dyDescent="0.25">
      <c r="A4" s="1" t="s">
        <v>39</v>
      </c>
      <c r="B4" s="3">
        <v>1510950</v>
      </c>
      <c r="C4" s="3" t="s">
        <v>38</v>
      </c>
      <c r="D4" s="3">
        <v>453285</v>
      </c>
      <c r="E4" s="3">
        <v>3993000</v>
      </c>
      <c r="F4" s="3">
        <v>2935335</v>
      </c>
      <c r="G4" s="3">
        <v>3658000</v>
      </c>
      <c r="H4" s="3">
        <v>2600335</v>
      </c>
      <c r="I4" s="3">
        <v>2798000</v>
      </c>
      <c r="J4" s="3">
        <v>1740335</v>
      </c>
    </row>
    <row r="5" spans="1:10" x14ac:dyDescent="0.25">
      <c r="A5" s="1" t="s">
        <v>40</v>
      </c>
      <c r="B5" s="3">
        <v>1289550</v>
      </c>
      <c r="C5" s="3" t="s">
        <v>38</v>
      </c>
      <c r="D5" s="3">
        <v>386865</v>
      </c>
      <c r="E5" s="3">
        <v>3577000</v>
      </c>
      <c r="F5" s="3">
        <v>2674315</v>
      </c>
      <c r="G5" s="3">
        <v>3242000</v>
      </c>
      <c r="H5" s="3">
        <v>2339315</v>
      </c>
      <c r="I5" s="3">
        <v>2382000</v>
      </c>
      <c r="J5" s="3">
        <v>1479315</v>
      </c>
    </row>
    <row r="6" spans="1:10" x14ac:dyDescent="0.25">
      <c r="A6" s="1" t="s">
        <v>41</v>
      </c>
      <c r="B6" s="3">
        <v>1289550</v>
      </c>
      <c r="C6" s="3">
        <v>1922000</v>
      </c>
      <c r="D6" s="3">
        <v>386865</v>
      </c>
      <c r="E6" s="3">
        <v>3577000</v>
      </c>
      <c r="F6" s="3">
        <v>2674315</v>
      </c>
      <c r="G6" s="3">
        <v>3242000</v>
      </c>
      <c r="H6" s="3">
        <v>2339315</v>
      </c>
      <c r="I6" s="3">
        <v>2382000</v>
      </c>
      <c r="J6" s="3">
        <v>1479315</v>
      </c>
    </row>
    <row r="7" spans="1:10" x14ac:dyDescent="0.25">
      <c r="A7" s="1" t="s">
        <v>42</v>
      </c>
      <c r="B7" s="3">
        <v>1794300</v>
      </c>
      <c r="C7" s="3">
        <v>2670000</v>
      </c>
      <c r="D7" s="3">
        <v>538290</v>
      </c>
      <c r="E7" s="3">
        <v>4987000</v>
      </c>
      <c r="F7" s="3">
        <v>3730990</v>
      </c>
      <c r="G7" s="3">
        <v>4518000</v>
      </c>
      <c r="H7" s="3">
        <v>3261990</v>
      </c>
      <c r="I7" s="3">
        <v>3314000</v>
      </c>
      <c r="J7" s="3">
        <v>2057990</v>
      </c>
    </row>
    <row r="8" spans="1:10" x14ac:dyDescent="0.25">
      <c r="A8" s="1" t="s">
        <v>43</v>
      </c>
      <c r="B8" s="3">
        <v>2689800</v>
      </c>
      <c r="C8" s="3">
        <v>4052000</v>
      </c>
      <c r="D8" s="3">
        <v>806940</v>
      </c>
      <c r="E8" s="3">
        <v>7362000</v>
      </c>
      <c r="F8" s="3">
        <v>5479140</v>
      </c>
      <c r="G8" s="3">
        <v>6692000</v>
      </c>
      <c r="H8" s="3">
        <v>4809140</v>
      </c>
      <c r="I8" s="3">
        <v>4972000</v>
      </c>
      <c r="J8" s="3">
        <v>3089140</v>
      </c>
    </row>
    <row r="9" spans="1:10" x14ac:dyDescent="0.25">
      <c r="A9" s="1" t="s">
        <v>44</v>
      </c>
      <c r="B9" s="3">
        <v>1794300</v>
      </c>
      <c r="C9" s="3">
        <v>2670000</v>
      </c>
      <c r="D9" s="3">
        <v>538290</v>
      </c>
      <c r="E9" s="3">
        <v>4987000</v>
      </c>
      <c r="F9" s="3">
        <v>3730990</v>
      </c>
      <c r="G9" s="3">
        <v>4518000</v>
      </c>
      <c r="H9" s="3">
        <v>3261990</v>
      </c>
      <c r="I9" s="3">
        <v>3314000</v>
      </c>
      <c r="J9" s="3">
        <v>2057990</v>
      </c>
    </row>
    <row r="10" spans="1:10" x14ac:dyDescent="0.25">
      <c r="A10" s="1" t="s">
        <v>45</v>
      </c>
      <c r="B10" s="3">
        <v>2689800</v>
      </c>
      <c r="C10" s="3">
        <v>4052000</v>
      </c>
      <c r="D10" s="3">
        <v>806940</v>
      </c>
      <c r="E10" s="3">
        <v>7362000</v>
      </c>
      <c r="F10" s="3">
        <v>5479140</v>
      </c>
      <c r="G10" s="3">
        <v>6692000</v>
      </c>
      <c r="H10" s="3">
        <v>4809140</v>
      </c>
      <c r="I10" s="3">
        <v>4972000</v>
      </c>
      <c r="J10" s="3">
        <v>3089140</v>
      </c>
    </row>
    <row r="11" spans="1:10" x14ac:dyDescent="0.25">
      <c r="A11" s="1" t="s">
        <v>46</v>
      </c>
      <c r="B11" s="3">
        <v>1794300</v>
      </c>
      <c r="C11" s="3">
        <v>2670000</v>
      </c>
      <c r="D11" s="3">
        <v>538290</v>
      </c>
      <c r="E11" s="3">
        <v>4987000</v>
      </c>
      <c r="F11" s="3">
        <v>3730990</v>
      </c>
      <c r="G11" s="3">
        <v>4518000</v>
      </c>
      <c r="H11" s="3">
        <v>3261990</v>
      </c>
      <c r="I11" s="3">
        <v>3314000</v>
      </c>
      <c r="J11" s="3">
        <v>2057990</v>
      </c>
    </row>
    <row r="12" spans="1:10" x14ac:dyDescent="0.25">
      <c r="A12" s="1" t="s">
        <v>47</v>
      </c>
      <c r="B12" s="3">
        <v>2185050</v>
      </c>
      <c r="C12" s="3">
        <v>3304000</v>
      </c>
      <c r="D12" s="3">
        <v>655515</v>
      </c>
      <c r="E12" s="3">
        <v>5952000</v>
      </c>
      <c r="F12" s="3">
        <v>4422465</v>
      </c>
      <c r="G12" s="3">
        <v>5416000</v>
      </c>
      <c r="H12" s="3">
        <v>3886465</v>
      </c>
      <c r="I12" s="3">
        <v>4040000</v>
      </c>
      <c r="J12" s="3">
        <v>2510465</v>
      </c>
    </row>
    <row r="13" spans="1:10" x14ac:dyDescent="0.25">
      <c r="A13" s="1" t="s">
        <v>48</v>
      </c>
      <c r="B13" s="3">
        <v>2185050</v>
      </c>
      <c r="C13" s="3">
        <v>3304000</v>
      </c>
      <c r="D13" s="3">
        <v>655515</v>
      </c>
      <c r="E13" s="3">
        <v>5952000</v>
      </c>
      <c r="F13" s="3">
        <v>4422465</v>
      </c>
      <c r="G13" s="3">
        <v>5416000</v>
      </c>
      <c r="H13" s="3">
        <v>3886465</v>
      </c>
      <c r="I13" s="3">
        <v>4040000</v>
      </c>
      <c r="J13" s="3">
        <v>2510465</v>
      </c>
    </row>
    <row r="14" spans="1:10" x14ac:dyDescent="0.25">
      <c r="A14" s="1" t="s">
        <v>49</v>
      </c>
      <c r="B14" s="3">
        <v>3080550</v>
      </c>
      <c r="C14" s="3">
        <v>4686000</v>
      </c>
      <c r="D14" s="3">
        <v>924165</v>
      </c>
      <c r="E14" s="3">
        <v>8327000</v>
      </c>
      <c r="F14" s="3">
        <v>6170615</v>
      </c>
      <c r="G14" s="3">
        <v>7590000</v>
      </c>
      <c r="H14" s="3">
        <v>5433615</v>
      </c>
      <c r="I14" s="3">
        <v>5698000</v>
      </c>
      <c r="J14" s="3">
        <v>3541615</v>
      </c>
    </row>
    <row r="15" spans="1:10" x14ac:dyDescent="0.25">
      <c r="A15" s="1" t="s">
        <v>50</v>
      </c>
      <c r="B15" s="3">
        <v>2185050</v>
      </c>
      <c r="C15" s="3">
        <v>3304000</v>
      </c>
      <c r="D15" s="3">
        <v>655515</v>
      </c>
      <c r="E15" s="3">
        <v>5952000</v>
      </c>
      <c r="F15" s="3">
        <v>4422465</v>
      </c>
      <c r="G15" s="3">
        <v>5416000</v>
      </c>
      <c r="H15" s="3">
        <v>3886465</v>
      </c>
      <c r="I15" s="3">
        <v>4040000</v>
      </c>
      <c r="J15" s="3">
        <v>2510465</v>
      </c>
    </row>
    <row r="16" spans="1:10" x14ac:dyDescent="0.25">
      <c r="A16" s="1" t="s">
        <v>51</v>
      </c>
      <c r="B16" s="3">
        <v>2520450</v>
      </c>
      <c r="C16" s="3">
        <v>3834000</v>
      </c>
      <c r="D16" s="3">
        <v>756135</v>
      </c>
      <c r="E16" s="3">
        <v>6813000</v>
      </c>
      <c r="F16" s="3">
        <v>5048685</v>
      </c>
      <c r="G16" s="3">
        <v>6210000</v>
      </c>
      <c r="H16" s="3">
        <v>4445685</v>
      </c>
      <c r="I16" s="3">
        <v>4662000</v>
      </c>
      <c r="J16" s="3">
        <v>2897685</v>
      </c>
    </row>
    <row r="17" spans="1:10" x14ac:dyDescent="0.25">
      <c r="A17" s="1" t="s">
        <v>52</v>
      </c>
      <c r="B17" s="3">
        <v>2520450</v>
      </c>
      <c r="C17" s="3">
        <v>3834000</v>
      </c>
      <c r="D17" s="3">
        <v>756135</v>
      </c>
      <c r="E17" s="3">
        <v>6813000</v>
      </c>
      <c r="F17" s="3">
        <v>5048685</v>
      </c>
      <c r="G17" s="3">
        <v>6210000</v>
      </c>
      <c r="H17" s="3">
        <v>4445685</v>
      </c>
      <c r="I17" s="3">
        <v>4662000</v>
      </c>
      <c r="J17" s="3">
        <v>2897685</v>
      </c>
    </row>
    <row r="18" spans="1:10" x14ac:dyDescent="0.25">
      <c r="A18" s="1" t="s">
        <v>53</v>
      </c>
      <c r="B18" s="3">
        <v>1064850</v>
      </c>
      <c r="C18" s="3" t="s">
        <v>38</v>
      </c>
      <c r="D18" s="3">
        <v>319455</v>
      </c>
      <c r="E18" s="3">
        <v>2924000</v>
      </c>
      <c r="F18" s="3">
        <v>2178605</v>
      </c>
      <c r="G18" s="3">
        <v>2656000</v>
      </c>
      <c r="H18" s="3">
        <v>1910605</v>
      </c>
      <c r="I18" s="3">
        <v>1968000</v>
      </c>
      <c r="J18" s="3">
        <v>1222605</v>
      </c>
    </row>
    <row r="19" spans="1:10" x14ac:dyDescent="0.25">
      <c r="A19" s="1" t="s">
        <v>54</v>
      </c>
      <c r="B19" s="3">
        <v>897150</v>
      </c>
      <c r="C19" s="3" t="s">
        <v>38</v>
      </c>
      <c r="D19" s="3">
        <v>269145</v>
      </c>
      <c r="E19" s="3">
        <v>2493500</v>
      </c>
      <c r="F19" s="3">
        <v>1865495</v>
      </c>
      <c r="G19" s="3">
        <v>2259000</v>
      </c>
      <c r="H19" s="3">
        <v>1630995</v>
      </c>
      <c r="I19" s="3">
        <v>1657000</v>
      </c>
      <c r="J19" s="3">
        <v>1028995</v>
      </c>
    </row>
  </sheetData>
  <mergeCells count="3">
    <mergeCell ref="E1:F1"/>
    <mergeCell ref="G1:H1"/>
    <mergeCell ref="I1:J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E8F30-A9B0-464D-8C2A-C273EBDBE251}">
  <dimension ref="A1:J77"/>
  <sheetViews>
    <sheetView rightToLeft="1" tabSelected="1" zoomScale="90" zoomScaleNormal="90" workbookViewId="0">
      <selection activeCell="C5" sqref="C5"/>
    </sheetView>
  </sheetViews>
  <sheetFormatPr defaultRowHeight="15" x14ac:dyDescent="0.25"/>
  <cols>
    <col min="1" max="2" width="9.140625" style="1"/>
    <col min="3" max="3" width="37" style="4" customWidth="1"/>
    <col min="4" max="4" width="18.85546875" style="4" customWidth="1"/>
    <col min="5" max="5" width="11.85546875" style="1" customWidth="1"/>
    <col min="6" max="6" width="9.140625" style="1"/>
    <col min="7" max="7" width="12.7109375" style="1" customWidth="1"/>
    <col min="8" max="8" width="12.5703125" style="1" customWidth="1"/>
    <col min="9" max="9" width="15.7109375" style="1" customWidth="1"/>
    <col min="10" max="10" width="13.140625" style="1" customWidth="1"/>
    <col min="11" max="16384" width="9.140625" style="1"/>
  </cols>
  <sheetData>
    <row r="1" spans="1:10" ht="15.75" x14ac:dyDescent="0.25">
      <c r="A1" s="6" t="s">
        <v>20</v>
      </c>
      <c r="B1" s="6" t="s">
        <v>21</v>
      </c>
      <c r="C1" s="7" t="s">
        <v>22</v>
      </c>
      <c r="D1" s="7" t="s">
        <v>23</v>
      </c>
      <c r="E1" s="6" t="s">
        <v>24</v>
      </c>
      <c r="F1" s="6" t="s">
        <v>25</v>
      </c>
      <c r="G1" s="6" t="s">
        <v>26</v>
      </c>
      <c r="H1" s="6" t="s">
        <v>27</v>
      </c>
      <c r="I1" s="6" t="s">
        <v>28</v>
      </c>
      <c r="J1" s="6" t="s">
        <v>29</v>
      </c>
    </row>
    <row r="2" spans="1:10" ht="30" x14ac:dyDescent="0.25">
      <c r="A2" s="1">
        <v>900010</v>
      </c>
      <c r="B2" s="1" t="s">
        <v>0</v>
      </c>
      <c r="C2" s="4" t="s">
        <v>57</v>
      </c>
      <c r="D2" s="4" t="s">
        <v>2</v>
      </c>
      <c r="E2" s="1">
        <v>0.25</v>
      </c>
      <c r="F2" s="1">
        <v>0</v>
      </c>
      <c r="G2" s="3">
        <f>(E2*553500)+(F2*1140000)</f>
        <v>138375</v>
      </c>
      <c r="H2" s="3">
        <f>(E2*1850000)+(F2*5100000)</f>
        <v>462500</v>
      </c>
      <c r="I2" s="3">
        <f>(E2*1850000)+(F2*2060000)</f>
        <v>462500</v>
      </c>
      <c r="J2" s="3">
        <f>(E2*1850000)+(F2*4340000)</f>
        <v>462500</v>
      </c>
    </row>
    <row r="3" spans="1:10" ht="75" x14ac:dyDescent="0.25">
      <c r="A3" s="1">
        <v>900015</v>
      </c>
      <c r="C3" s="4" t="s">
        <v>58</v>
      </c>
      <c r="D3" s="4" t="s">
        <v>59</v>
      </c>
      <c r="E3" s="1">
        <v>0.8</v>
      </c>
      <c r="F3" s="1">
        <v>0</v>
      </c>
      <c r="G3" s="3">
        <f t="shared" ref="G3:G66" si="0">(E3*553500)+(F3*1140000)</f>
        <v>442800</v>
      </c>
      <c r="H3" s="3">
        <f t="shared" ref="H3:H66" si="1">(E3*1850000)+(F3*5100000)</f>
        <v>1480000</v>
      </c>
      <c r="I3" s="3">
        <f t="shared" ref="I3:I66" si="2">(E3*1850000)+(F3*2060000)</f>
        <v>1480000</v>
      </c>
      <c r="J3" s="3">
        <f t="shared" ref="J3:J66" si="3">(E3*1850000)+(F3*4340000)</f>
        <v>1480000</v>
      </c>
    </row>
    <row r="4" spans="1:10" ht="30" x14ac:dyDescent="0.25">
      <c r="A4" s="1">
        <v>900200</v>
      </c>
      <c r="C4" s="4" t="s">
        <v>60</v>
      </c>
      <c r="D4" s="4" t="s">
        <v>2</v>
      </c>
      <c r="E4" s="1">
        <v>4.4000000000000004</v>
      </c>
      <c r="F4" s="1">
        <v>0</v>
      </c>
      <c r="G4" s="3">
        <f t="shared" si="0"/>
        <v>2435400</v>
      </c>
      <c r="H4" s="3">
        <f t="shared" si="1"/>
        <v>8140000.0000000009</v>
      </c>
      <c r="I4" s="3">
        <f t="shared" si="2"/>
        <v>8140000.0000000009</v>
      </c>
      <c r="J4" s="3">
        <f t="shared" si="3"/>
        <v>8140000.0000000009</v>
      </c>
    </row>
    <row r="5" spans="1:10" ht="75" x14ac:dyDescent="0.25">
      <c r="A5" s="1">
        <v>900270</v>
      </c>
      <c r="C5" s="4" t="s">
        <v>61</v>
      </c>
      <c r="D5" s="4" t="s">
        <v>62</v>
      </c>
      <c r="E5" s="1">
        <v>1</v>
      </c>
      <c r="F5" s="1">
        <v>0.5</v>
      </c>
      <c r="G5" s="3">
        <f t="shared" si="0"/>
        <v>1123500</v>
      </c>
      <c r="H5" s="3">
        <f t="shared" si="1"/>
        <v>4400000</v>
      </c>
      <c r="I5" s="3">
        <f t="shared" si="2"/>
        <v>2880000</v>
      </c>
      <c r="J5" s="3">
        <f t="shared" si="3"/>
        <v>4020000</v>
      </c>
    </row>
    <row r="6" spans="1:10" ht="30" x14ac:dyDescent="0.25">
      <c r="A6" s="1">
        <v>900275</v>
      </c>
      <c r="C6" s="4" t="s">
        <v>63</v>
      </c>
      <c r="D6" s="4" t="s">
        <v>64</v>
      </c>
      <c r="E6" s="1">
        <v>2.2000000000000002</v>
      </c>
      <c r="F6" s="1">
        <v>1.1000000000000001</v>
      </c>
      <c r="G6" s="3">
        <f t="shared" si="0"/>
        <v>2471700</v>
      </c>
      <c r="H6" s="3">
        <f t="shared" si="1"/>
        <v>9680000</v>
      </c>
      <c r="I6" s="3">
        <f t="shared" si="2"/>
        <v>6336000</v>
      </c>
      <c r="J6" s="3">
        <f t="shared" si="3"/>
        <v>8844000</v>
      </c>
    </row>
    <row r="7" spans="1:10" ht="30" x14ac:dyDescent="0.25">
      <c r="A7" s="1">
        <v>900280</v>
      </c>
      <c r="C7" s="4" t="s">
        <v>65</v>
      </c>
      <c r="D7" s="4" t="s">
        <v>2</v>
      </c>
      <c r="E7" s="1">
        <v>0.5</v>
      </c>
      <c r="F7" s="1">
        <v>0.2</v>
      </c>
      <c r="G7" s="3">
        <f t="shared" si="0"/>
        <v>504750</v>
      </c>
      <c r="H7" s="3">
        <f t="shared" si="1"/>
        <v>1945000</v>
      </c>
      <c r="I7" s="3">
        <f t="shared" si="2"/>
        <v>1337000</v>
      </c>
      <c r="J7" s="3">
        <f t="shared" si="3"/>
        <v>1793000</v>
      </c>
    </row>
    <row r="8" spans="1:10" ht="45" x14ac:dyDescent="0.25">
      <c r="A8" s="1">
        <v>900285</v>
      </c>
      <c r="C8" s="4" t="s">
        <v>66</v>
      </c>
      <c r="D8" s="4" t="s">
        <v>2</v>
      </c>
      <c r="E8" s="1">
        <v>0.6</v>
      </c>
      <c r="F8" s="1">
        <v>0.3</v>
      </c>
      <c r="G8" s="3">
        <f t="shared" si="0"/>
        <v>674100</v>
      </c>
      <c r="H8" s="3">
        <f t="shared" si="1"/>
        <v>2640000</v>
      </c>
      <c r="I8" s="3">
        <f t="shared" si="2"/>
        <v>1728000</v>
      </c>
      <c r="J8" s="3">
        <f t="shared" si="3"/>
        <v>2412000</v>
      </c>
    </row>
    <row r="9" spans="1:10" ht="30" x14ac:dyDescent="0.25">
      <c r="A9" s="1">
        <v>900290</v>
      </c>
      <c r="C9" s="4" t="s">
        <v>67</v>
      </c>
      <c r="D9" s="4" t="s">
        <v>2</v>
      </c>
      <c r="E9" s="1">
        <v>2</v>
      </c>
      <c r="F9" s="1">
        <v>1</v>
      </c>
      <c r="G9" s="3">
        <f t="shared" si="0"/>
        <v>2247000</v>
      </c>
      <c r="H9" s="3">
        <f t="shared" si="1"/>
        <v>8800000</v>
      </c>
      <c r="I9" s="3">
        <f t="shared" si="2"/>
        <v>5760000</v>
      </c>
      <c r="J9" s="3">
        <f t="shared" si="3"/>
        <v>8040000</v>
      </c>
    </row>
    <row r="10" spans="1:10" ht="45" x14ac:dyDescent="0.25">
      <c r="A10" s="5">
        <v>900475</v>
      </c>
      <c r="C10" s="4" t="s">
        <v>68</v>
      </c>
      <c r="D10" s="4" t="s">
        <v>2</v>
      </c>
      <c r="E10" s="1">
        <v>0.8</v>
      </c>
      <c r="F10" s="1">
        <v>0.6</v>
      </c>
      <c r="G10" s="8">
        <f>(E10*790000)+(F10*1140000)</f>
        <v>1316000</v>
      </c>
      <c r="H10" s="3">
        <f t="shared" si="1"/>
        <v>4540000</v>
      </c>
      <c r="I10" s="3">
        <f t="shared" si="2"/>
        <v>2716000</v>
      </c>
      <c r="J10" s="3">
        <f t="shared" si="3"/>
        <v>4084000</v>
      </c>
    </row>
    <row r="11" spans="1:10" ht="120" x14ac:dyDescent="0.25">
      <c r="A11" s="5">
        <v>900480</v>
      </c>
      <c r="C11" s="4" t="s">
        <v>69</v>
      </c>
      <c r="D11" s="4" t="s">
        <v>70</v>
      </c>
      <c r="E11" s="1">
        <v>0.5</v>
      </c>
      <c r="F11" s="1">
        <v>0.3</v>
      </c>
      <c r="G11" s="8">
        <f t="shared" ref="G11:G14" si="4">(E11*790000)+(F11*1140000)</f>
        <v>737000</v>
      </c>
      <c r="H11" s="3">
        <f t="shared" si="1"/>
        <v>2455000</v>
      </c>
      <c r="I11" s="3">
        <f t="shared" si="2"/>
        <v>1543000</v>
      </c>
      <c r="J11" s="3">
        <f t="shared" si="3"/>
        <v>2227000</v>
      </c>
    </row>
    <row r="12" spans="1:10" ht="120" x14ac:dyDescent="0.25">
      <c r="A12" s="5">
        <v>900485</v>
      </c>
      <c r="C12" s="4" t="s">
        <v>69</v>
      </c>
      <c r="D12" s="4" t="s">
        <v>70</v>
      </c>
      <c r="E12" s="1">
        <v>0.5</v>
      </c>
      <c r="F12" s="1">
        <v>0.2</v>
      </c>
      <c r="G12" s="8">
        <f t="shared" si="4"/>
        <v>623000</v>
      </c>
      <c r="H12" s="3">
        <f t="shared" si="1"/>
        <v>1945000</v>
      </c>
      <c r="I12" s="3">
        <f t="shared" si="2"/>
        <v>1337000</v>
      </c>
      <c r="J12" s="3">
        <f t="shared" si="3"/>
        <v>1793000</v>
      </c>
    </row>
    <row r="13" spans="1:10" x14ac:dyDescent="0.25">
      <c r="A13" s="5">
        <v>900490</v>
      </c>
      <c r="C13" s="4" t="s">
        <v>71</v>
      </c>
      <c r="D13" s="4" t="s">
        <v>2</v>
      </c>
      <c r="E13" s="1">
        <v>0.25</v>
      </c>
      <c r="F13" s="1">
        <v>0.15</v>
      </c>
      <c r="G13" s="8">
        <f t="shared" si="4"/>
        <v>368500</v>
      </c>
      <c r="H13" s="3">
        <f t="shared" si="1"/>
        <v>1227500</v>
      </c>
      <c r="I13" s="3">
        <f t="shared" si="2"/>
        <v>771500</v>
      </c>
      <c r="J13" s="3">
        <f t="shared" si="3"/>
        <v>1113500</v>
      </c>
    </row>
    <row r="14" spans="1:10" ht="30" x14ac:dyDescent="0.25">
      <c r="A14" s="5">
        <v>900495</v>
      </c>
      <c r="C14" s="4" t="s">
        <v>72</v>
      </c>
      <c r="D14" s="4" t="s">
        <v>2</v>
      </c>
      <c r="E14" s="1">
        <v>1.8</v>
      </c>
      <c r="F14" s="1">
        <v>1.5</v>
      </c>
      <c r="G14" s="8">
        <f t="shared" si="4"/>
        <v>3132000</v>
      </c>
      <c r="H14" s="3">
        <f t="shared" si="1"/>
        <v>10980000</v>
      </c>
      <c r="I14" s="3">
        <f t="shared" si="2"/>
        <v>6420000</v>
      </c>
      <c r="J14" s="3">
        <f t="shared" si="3"/>
        <v>9840000</v>
      </c>
    </row>
    <row r="15" spans="1:10" x14ac:dyDescent="0.25">
      <c r="A15" s="1">
        <v>900710</v>
      </c>
      <c r="C15" s="4" t="s">
        <v>73</v>
      </c>
      <c r="D15" s="4" t="s">
        <v>2</v>
      </c>
      <c r="E15" s="1">
        <v>0.3</v>
      </c>
      <c r="F15" s="1">
        <v>0.7</v>
      </c>
      <c r="G15" s="3">
        <f t="shared" si="0"/>
        <v>964050</v>
      </c>
      <c r="H15" s="3">
        <f t="shared" si="1"/>
        <v>4125000</v>
      </c>
      <c r="I15" s="3">
        <f t="shared" si="2"/>
        <v>1997000</v>
      </c>
      <c r="J15" s="3">
        <f t="shared" si="3"/>
        <v>3593000</v>
      </c>
    </row>
    <row r="16" spans="1:10" ht="45" x14ac:dyDescent="0.25">
      <c r="A16" s="1">
        <v>900715</v>
      </c>
      <c r="C16" s="4" t="s">
        <v>74</v>
      </c>
      <c r="D16" s="4" t="s">
        <v>2</v>
      </c>
      <c r="E16" s="1">
        <v>17.5</v>
      </c>
      <c r="F16" s="1">
        <v>9</v>
      </c>
      <c r="G16" s="3">
        <f t="shared" si="0"/>
        <v>19946250</v>
      </c>
      <c r="H16" s="3">
        <f t="shared" si="1"/>
        <v>78275000</v>
      </c>
      <c r="I16" s="3">
        <f t="shared" si="2"/>
        <v>50915000</v>
      </c>
      <c r="J16" s="3">
        <f t="shared" si="3"/>
        <v>71435000</v>
      </c>
    </row>
    <row r="17" spans="1:10" x14ac:dyDescent="0.25">
      <c r="A17" s="1">
        <v>900740</v>
      </c>
      <c r="C17" s="4" t="s">
        <v>75</v>
      </c>
      <c r="D17" s="4" t="s">
        <v>2</v>
      </c>
      <c r="E17" s="1">
        <v>10</v>
      </c>
      <c r="F17" s="1">
        <v>4.7</v>
      </c>
      <c r="G17" s="3">
        <f t="shared" si="0"/>
        <v>10893000</v>
      </c>
      <c r="H17" s="3">
        <f t="shared" si="1"/>
        <v>42470000</v>
      </c>
      <c r="I17" s="3">
        <f t="shared" si="2"/>
        <v>28182000</v>
      </c>
      <c r="J17" s="3">
        <f t="shared" si="3"/>
        <v>38898000</v>
      </c>
    </row>
    <row r="18" spans="1:10" x14ac:dyDescent="0.25">
      <c r="A18" s="1">
        <v>900780</v>
      </c>
      <c r="C18" s="4" t="s">
        <v>76</v>
      </c>
      <c r="D18" s="4" t="s">
        <v>2</v>
      </c>
      <c r="E18" s="1">
        <v>9.5</v>
      </c>
      <c r="F18" s="1">
        <v>4.5</v>
      </c>
      <c r="G18" s="3">
        <f t="shared" si="0"/>
        <v>10388250</v>
      </c>
      <c r="H18" s="3">
        <f t="shared" si="1"/>
        <v>40525000</v>
      </c>
      <c r="I18" s="3">
        <f t="shared" si="2"/>
        <v>26845000</v>
      </c>
      <c r="J18" s="3">
        <f t="shared" si="3"/>
        <v>37105000</v>
      </c>
    </row>
    <row r="19" spans="1:10" x14ac:dyDescent="0.25">
      <c r="A19" s="1">
        <v>900785</v>
      </c>
      <c r="C19" s="4" t="s">
        <v>77</v>
      </c>
      <c r="D19" s="4" t="s">
        <v>2</v>
      </c>
      <c r="E19" s="1">
        <v>5.5</v>
      </c>
      <c r="F19" s="1">
        <v>2.5</v>
      </c>
      <c r="G19" s="3">
        <f t="shared" si="0"/>
        <v>5894250</v>
      </c>
      <c r="H19" s="3">
        <f t="shared" si="1"/>
        <v>22925000</v>
      </c>
      <c r="I19" s="3">
        <f t="shared" si="2"/>
        <v>15325000</v>
      </c>
      <c r="J19" s="3">
        <f t="shared" si="3"/>
        <v>21025000</v>
      </c>
    </row>
    <row r="20" spans="1:10" ht="60" x14ac:dyDescent="0.25">
      <c r="A20" s="1">
        <v>900800</v>
      </c>
      <c r="C20" s="4" t="s">
        <v>78</v>
      </c>
      <c r="D20" s="4" t="s">
        <v>2</v>
      </c>
      <c r="E20" s="1">
        <v>3.8</v>
      </c>
      <c r="F20" s="1">
        <v>1.9</v>
      </c>
      <c r="G20" s="3">
        <f t="shared" si="0"/>
        <v>4269300</v>
      </c>
      <c r="H20" s="3">
        <f t="shared" si="1"/>
        <v>16720000</v>
      </c>
      <c r="I20" s="3">
        <f t="shared" si="2"/>
        <v>10944000</v>
      </c>
      <c r="J20" s="3">
        <f t="shared" si="3"/>
        <v>15276000</v>
      </c>
    </row>
    <row r="21" spans="1:10" ht="30" x14ac:dyDescent="0.25">
      <c r="A21" s="1">
        <v>900985</v>
      </c>
      <c r="C21" s="4" t="s">
        <v>79</v>
      </c>
      <c r="D21" s="4" t="s">
        <v>2</v>
      </c>
      <c r="E21" s="1">
        <v>1</v>
      </c>
      <c r="F21" s="1">
        <v>0.5</v>
      </c>
      <c r="G21" s="3">
        <f t="shared" si="0"/>
        <v>1123500</v>
      </c>
      <c r="H21" s="3">
        <f t="shared" si="1"/>
        <v>4400000</v>
      </c>
      <c r="I21" s="3">
        <f t="shared" si="2"/>
        <v>2880000</v>
      </c>
      <c r="J21" s="3">
        <f t="shared" si="3"/>
        <v>4020000</v>
      </c>
    </row>
    <row r="22" spans="1:10" ht="45" x14ac:dyDescent="0.25">
      <c r="A22" s="1">
        <v>900990</v>
      </c>
      <c r="C22" s="4" t="s">
        <v>80</v>
      </c>
      <c r="D22" s="4" t="s">
        <v>2</v>
      </c>
      <c r="E22" s="1">
        <v>2</v>
      </c>
      <c r="F22" s="1">
        <v>1</v>
      </c>
      <c r="G22" s="3">
        <f t="shared" si="0"/>
        <v>2247000</v>
      </c>
      <c r="H22" s="3">
        <f t="shared" si="1"/>
        <v>8800000</v>
      </c>
      <c r="I22" s="3">
        <f t="shared" si="2"/>
        <v>5760000</v>
      </c>
      <c r="J22" s="3">
        <f t="shared" si="3"/>
        <v>8040000</v>
      </c>
    </row>
    <row r="23" spans="1:10" ht="75" x14ac:dyDescent="0.25">
      <c r="A23" s="1">
        <v>901010</v>
      </c>
      <c r="C23" s="4" t="s">
        <v>81</v>
      </c>
      <c r="D23" s="4" t="s">
        <v>2</v>
      </c>
      <c r="E23" s="1">
        <v>4</v>
      </c>
      <c r="F23" s="1">
        <v>1.5</v>
      </c>
      <c r="G23" s="3">
        <f t="shared" si="0"/>
        <v>3924000</v>
      </c>
      <c r="H23" s="3">
        <f t="shared" si="1"/>
        <v>15050000</v>
      </c>
      <c r="I23" s="3">
        <f t="shared" si="2"/>
        <v>10490000</v>
      </c>
      <c r="J23" s="3">
        <f t="shared" si="3"/>
        <v>13910000</v>
      </c>
    </row>
    <row r="24" spans="1:10" ht="30" x14ac:dyDescent="0.25">
      <c r="A24" s="1">
        <v>901120</v>
      </c>
      <c r="C24" s="4" t="s">
        <v>82</v>
      </c>
      <c r="D24" s="4" t="s">
        <v>2</v>
      </c>
      <c r="E24" s="1">
        <v>2.2000000000000002</v>
      </c>
      <c r="F24" s="1">
        <v>1.1000000000000001</v>
      </c>
      <c r="G24" s="3">
        <f t="shared" si="0"/>
        <v>2471700</v>
      </c>
      <c r="H24" s="3">
        <f t="shared" si="1"/>
        <v>9680000</v>
      </c>
      <c r="I24" s="3">
        <f t="shared" si="2"/>
        <v>6336000</v>
      </c>
      <c r="J24" s="3">
        <f t="shared" si="3"/>
        <v>8844000</v>
      </c>
    </row>
    <row r="25" spans="1:10" ht="90" x14ac:dyDescent="0.25">
      <c r="A25" s="1">
        <v>901121</v>
      </c>
      <c r="C25" s="4" t="s">
        <v>83</v>
      </c>
      <c r="D25" s="4" t="s">
        <v>84</v>
      </c>
      <c r="E25" s="1">
        <v>5</v>
      </c>
      <c r="F25" s="1">
        <v>4</v>
      </c>
      <c r="G25" s="3">
        <f t="shared" si="0"/>
        <v>7327500</v>
      </c>
      <c r="H25" s="3">
        <f t="shared" si="1"/>
        <v>29650000</v>
      </c>
      <c r="I25" s="3">
        <f t="shared" si="2"/>
        <v>17490000</v>
      </c>
      <c r="J25" s="3">
        <f t="shared" si="3"/>
        <v>26610000</v>
      </c>
    </row>
    <row r="26" spans="1:10" ht="165" x14ac:dyDescent="0.25">
      <c r="A26" s="1">
        <v>901790</v>
      </c>
      <c r="C26" s="4" t="s">
        <v>85</v>
      </c>
      <c r="D26" s="4" t="s">
        <v>86</v>
      </c>
      <c r="E26" s="1">
        <v>3</v>
      </c>
      <c r="F26" s="1">
        <v>1</v>
      </c>
      <c r="G26" s="3">
        <f t="shared" si="0"/>
        <v>2800500</v>
      </c>
      <c r="H26" s="3">
        <f t="shared" si="1"/>
        <v>10650000</v>
      </c>
      <c r="I26" s="3">
        <f t="shared" si="2"/>
        <v>7610000</v>
      </c>
      <c r="J26" s="3">
        <f t="shared" si="3"/>
        <v>9890000</v>
      </c>
    </row>
    <row r="27" spans="1:10" ht="45" x14ac:dyDescent="0.25">
      <c r="A27" s="1">
        <v>100085</v>
      </c>
      <c r="C27" s="4" t="s">
        <v>87</v>
      </c>
      <c r="D27" s="4" t="s">
        <v>88</v>
      </c>
      <c r="E27" s="1">
        <v>2</v>
      </c>
      <c r="F27" s="1">
        <v>0</v>
      </c>
      <c r="G27" s="3">
        <f t="shared" si="0"/>
        <v>1107000</v>
      </c>
      <c r="H27" s="3">
        <f t="shared" si="1"/>
        <v>3700000</v>
      </c>
      <c r="I27" s="3">
        <f t="shared" si="2"/>
        <v>3700000</v>
      </c>
      <c r="J27" s="3">
        <f t="shared" si="3"/>
        <v>3700000</v>
      </c>
    </row>
    <row r="28" spans="1:10" ht="45" x14ac:dyDescent="0.25">
      <c r="A28" s="1">
        <v>100087</v>
      </c>
      <c r="C28" s="4" t="s">
        <v>89</v>
      </c>
      <c r="D28" s="4" t="s">
        <v>88</v>
      </c>
      <c r="E28" s="1">
        <v>3</v>
      </c>
      <c r="F28" s="1">
        <v>0</v>
      </c>
      <c r="G28" s="3">
        <f t="shared" si="0"/>
        <v>1660500</v>
      </c>
      <c r="H28" s="3">
        <f t="shared" si="1"/>
        <v>5550000</v>
      </c>
      <c r="I28" s="3">
        <f t="shared" si="2"/>
        <v>5550000</v>
      </c>
      <c r="J28" s="3">
        <f t="shared" si="3"/>
        <v>5550000</v>
      </c>
    </row>
    <row r="29" spans="1:10" ht="30" x14ac:dyDescent="0.25">
      <c r="A29" s="1">
        <v>100090</v>
      </c>
      <c r="C29" s="4" t="s">
        <v>90</v>
      </c>
      <c r="D29" s="4" t="s">
        <v>2</v>
      </c>
      <c r="E29" s="1">
        <v>6</v>
      </c>
      <c r="F29" s="1">
        <v>0</v>
      </c>
      <c r="G29" s="3">
        <f t="shared" si="0"/>
        <v>3321000</v>
      </c>
      <c r="H29" s="3">
        <f t="shared" si="1"/>
        <v>11100000</v>
      </c>
      <c r="I29" s="3">
        <f t="shared" si="2"/>
        <v>11100000</v>
      </c>
      <c r="J29" s="3">
        <f t="shared" si="3"/>
        <v>11100000</v>
      </c>
    </row>
    <row r="30" spans="1:10" x14ac:dyDescent="0.25">
      <c r="A30" s="1">
        <v>100092</v>
      </c>
      <c r="B30" s="1" t="s">
        <v>0</v>
      </c>
      <c r="C30" s="4" t="s">
        <v>91</v>
      </c>
      <c r="D30" s="4" t="s">
        <v>2</v>
      </c>
      <c r="E30" s="1">
        <v>3</v>
      </c>
      <c r="F30" s="1">
        <v>1.5</v>
      </c>
      <c r="G30" s="3">
        <f t="shared" si="0"/>
        <v>3370500</v>
      </c>
      <c r="H30" s="3">
        <f t="shared" si="1"/>
        <v>13200000</v>
      </c>
      <c r="I30" s="3">
        <f t="shared" si="2"/>
        <v>8640000</v>
      </c>
      <c r="J30" s="3">
        <f t="shared" si="3"/>
        <v>12060000</v>
      </c>
    </row>
    <row r="31" spans="1:10" ht="45" x14ac:dyDescent="0.25">
      <c r="A31" s="1">
        <v>100095</v>
      </c>
      <c r="C31" s="4" t="s">
        <v>92</v>
      </c>
      <c r="D31" s="4" t="s">
        <v>2</v>
      </c>
      <c r="E31" s="1">
        <v>5</v>
      </c>
      <c r="F31" s="1">
        <v>0</v>
      </c>
      <c r="G31" s="3">
        <f t="shared" si="0"/>
        <v>2767500</v>
      </c>
      <c r="H31" s="3">
        <f t="shared" si="1"/>
        <v>9250000</v>
      </c>
      <c r="I31" s="3">
        <f t="shared" si="2"/>
        <v>9250000</v>
      </c>
      <c r="J31" s="3">
        <f t="shared" si="3"/>
        <v>9250000</v>
      </c>
    </row>
    <row r="32" spans="1:10" x14ac:dyDescent="0.25">
      <c r="A32" s="1">
        <v>100212</v>
      </c>
      <c r="B32" s="1" t="s">
        <v>0</v>
      </c>
      <c r="C32" s="4" t="s">
        <v>93</v>
      </c>
      <c r="D32" s="4" t="s">
        <v>2</v>
      </c>
      <c r="E32" s="1">
        <v>2</v>
      </c>
      <c r="F32" s="1">
        <v>0</v>
      </c>
      <c r="G32" s="3">
        <f t="shared" si="0"/>
        <v>1107000</v>
      </c>
      <c r="H32" s="3">
        <f t="shared" si="1"/>
        <v>3700000</v>
      </c>
      <c r="I32" s="3">
        <f t="shared" si="2"/>
        <v>3700000</v>
      </c>
      <c r="J32" s="3">
        <f t="shared" si="3"/>
        <v>3700000</v>
      </c>
    </row>
    <row r="33" spans="1:10" ht="45" x14ac:dyDescent="0.25">
      <c r="A33" s="1">
        <v>100215</v>
      </c>
      <c r="C33" s="4" t="s">
        <v>94</v>
      </c>
      <c r="D33" s="4" t="s">
        <v>2</v>
      </c>
      <c r="E33" s="1">
        <v>5</v>
      </c>
      <c r="F33" s="1">
        <v>0</v>
      </c>
      <c r="G33" s="3">
        <f t="shared" si="0"/>
        <v>2767500</v>
      </c>
      <c r="H33" s="3">
        <f t="shared" si="1"/>
        <v>9250000</v>
      </c>
      <c r="I33" s="3">
        <f t="shared" si="2"/>
        <v>9250000</v>
      </c>
      <c r="J33" s="3">
        <f t="shared" si="3"/>
        <v>9250000</v>
      </c>
    </row>
    <row r="34" spans="1:10" ht="60" x14ac:dyDescent="0.25">
      <c r="A34" s="1">
        <v>100220</v>
      </c>
      <c r="B34" s="1" t="s">
        <v>95</v>
      </c>
      <c r="C34" s="4" t="s">
        <v>96</v>
      </c>
      <c r="D34" s="4" t="s">
        <v>2</v>
      </c>
      <c r="E34" s="1">
        <v>3</v>
      </c>
      <c r="F34" s="1">
        <v>0</v>
      </c>
      <c r="G34" s="3">
        <f t="shared" si="0"/>
        <v>1660500</v>
      </c>
      <c r="H34" s="3">
        <f t="shared" si="1"/>
        <v>5550000</v>
      </c>
      <c r="I34" s="3">
        <f t="shared" si="2"/>
        <v>5550000</v>
      </c>
      <c r="J34" s="3">
        <f t="shared" si="3"/>
        <v>5550000</v>
      </c>
    </row>
    <row r="35" spans="1:10" ht="45" x14ac:dyDescent="0.25">
      <c r="A35" s="1">
        <v>100225</v>
      </c>
      <c r="C35" s="4" t="s">
        <v>97</v>
      </c>
      <c r="D35" s="4" t="s">
        <v>2</v>
      </c>
      <c r="E35" s="1">
        <v>6</v>
      </c>
      <c r="F35" s="1">
        <v>0</v>
      </c>
      <c r="G35" s="3">
        <f t="shared" si="0"/>
        <v>3321000</v>
      </c>
      <c r="H35" s="3">
        <f t="shared" si="1"/>
        <v>11100000</v>
      </c>
      <c r="I35" s="3">
        <f t="shared" si="2"/>
        <v>11100000</v>
      </c>
      <c r="J35" s="3">
        <f t="shared" si="3"/>
        <v>11100000</v>
      </c>
    </row>
    <row r="36" spans="1:10" ht="45" x14ac:dyDescent="0.25">
      <c r="A36" s="1">
        <v>100230</v>
      </c>
      <c r="B36" s="1" t="s">
        <v>95</v>
      </c>
      <c r="C36" s="4" t="s">
        <v>98</v>
      </c>
      <c r="D36" s="4" t="s">
        <v>2</v>
      </c>
      <c r="E36" s="1">
        <v>3</v>
      </c>
      <c r="F36" s="1">
        <v>0</v>
      </c>
      <c r="G36" s="3">
        <f t="shared" si="0"/>
        <v>1660500</v>
      </c>
      <c r="H36" s="3">
        <f t="shared" si="1"/>
        <v>5550000</v>
      </c>
      <c r="I36" s="3">
        <f t="shared" si="2"/>
        <v>5550000</v>
      </c>
      <c r="J36" s="3">
        <f t="shared" si="3"/>
        <v>5550000</v>
      </c>
    </row>
    <row r="37" spans="1:10" ht="45" x14ac:dyDescent="0.25">
      <c r="A37" s="1">
        <v>100506</v>
      </c>
      <c r="C37" s="4" t="s">
        <v>99</v>
      </c>
      <c r="D37" s="4" t="s">
        <v>100</v>
      </c>
      <c r="E37" s="1">
        <v>2</v>
      </c>
      <c r="F37" s="1">
        <v>0</v>
      </c>
      <c r="G37" s="3">
        <f t="shared" si="0"/>
        <v>1107000</v>
      </c>
      <c r="H37" s="3">
        <f t="shared" si="1"/>
        <v>3700000</v>
      </c>
      <c r="I37" s="3">
        <f t="shared" si="2"/>
        <v>3700000</v>
      </c>
      <c r="J37" s="3">
        <f t="shared" si="3"/>
        <v>3700000</v>
      </c>
    </row>
    <row r="38" spans="1:10" ht="45" x14ac:dyDescent="0.25">
      <c r="A38" s="1">
        <v>100507</v>
      </c>
      <c r="C38" s="4" t="s">
        <v>101</v>
      </c>
      <c r="D38" s="4" t="s">
        <v>100</v>
      </c>
      <c r="E38" s="1">
        <v>2</v>
      </c>
      <c r="F38" s="1">
        <v>0</v>
      </c>
      <c r="G38" s="3">
        <f t="shared" si="0"/>
        <v>1107000</v>
      </c>
      <c r="H38" s="3">
        <f t="shared" si="1"/>
        <v>3700000</v>
      </c>
      <c r="I38" s="3">
        <f t="shared" si="2"/>
        <v>3700000</v>
      </c>
      <c r="J38" s="3">
        <f t="shared" si="3"/>
        <v>3700000</v>
      </c>
    </row>
    <row r="39" spans="1:10" ht="45" x14ac:dyDescent="0.25">
      <c r="A39" s="1">
        <v>100511</v>
      </c>
      <c r="C39" s="4" t="s">
        <v>102</v>
      </c>
      <c r="D39" s="4" t="s">
        <v>100</v>
      </c>
      <c r="E39" s="1">
        <v>1</v>
      </c>
      <c r="F39" s="1">
        <v>0</v>
      </c>
      <c r="G39" s="3">
        <f t="shared" si="0"/>
        <v>553500</v>
      </c>
      <c r="H39" s="3">
        <f t="shared" si="1"/>
        <v>1850000</v>
      </c>
      <c r="I39" s="3">
        <f t="shared" si="2"/>
        <v>1850000</v>
      </c>
      <c r="J39" s="3">
        <f t="shared" si="3"/>
        <v>1850000</v>
      </c>
    </row>
    <row r="40" spans="1:10" ht="45" x14ac:dyDescent="0.25">
      <c r="A40" s="1">
        <v>100512</v>
      </c>
      <c r="C40" s="4" t="s">
        <v>103</v>
      </c>
      <c r="D40" s="4" t="s">
        <v>100</v>
      </c>
      <c r="E40" s="1">
        <v>2</v>
      </c>
      <c r="F40" s="1">
        <v>0</v>
      </c>
      <c r="G40" s="3">
        <f t="shared" si="0"/>
        <v>1107000</v>
      </c>
      <c r="H40" s="3">
        <f t="shared" si="1"/>
        <v>3700000</v>
      </c>
      <c r="I40" s="3">
        <f t="shared" si="2"/>
        <v>3700000</v>
      </c>
      <c r="J40" s="3">
        <f t="shared" si="3"/>
        <v>3700000</v>
      </c>
    </row>
    <row r="41" spans="1:10" ht="45" x14ac:dyDescent="0.25">
      <c r="A41" s="1">
        <v>100575</v>
      </c>
      <c r="C41" s="4" t="s">
        <v>104</v>
      </c>
      <c r="D41" s="4" t="s">
        <v>105</v>
      </c>
      <c r="E41" s="1">
        <v>6</v>
      </c>
      <c r="F41" s="1">
        <v>1.5</v>
      </c>
      <c r="G41" s="3">
        <f t="shared" si="0"/>
        <v>5031000</v>
      </c>
      <c r="H41" s="3">
        <f t="shared" si="1"/>
        <v>18750000</v>
      </c>
      <c r="I41" s="3">
        <f t="shared" si="2"/>
        <v>14190000</v>
      </c>
      <c r="J41" s="3">
        <f t="shared" si="3"/>
        <v>17610000</v>
      </c>
    </row>
    <row r="42" spans="1:10" ht="60" x14ac:dyDescent="0.25">
      <c r="A42" s="1">
        <v>100595</v>
      </c>
      <c r="B42" s="1" t="s">
        <v>0</v>
      </c>
      <c r="C42" s="4" t="s">
        <v>106</v>
      </c>
      <c r="D42" s="4" t="s">
        <v>107</v>
      </c>
      <c r="E42" s="1">
        <v>4</v>
      </c>
      <c r="F42" s="1">
        <v>1.7</v>
      </c>
      <c r="G42" s="3">
        <f t="shared" si="0"/>
        <v>4152000</v>
      </c>
      <c r="H42" s="3">
        <f t="shared" si="1"/>
        <v>16070000</v>
      </c>
      <c r="I42" s="3">
        <f t="shared" si="2"/>
        <v>10902000</v>
      </c>
      <c r="J42" s="3">
        <f t="shared" si="3"/>
        <v>14778000</v>
      </c>
    </row>
    <row r="43" spans="1:10" ht="75" x14ac:dyDescent="0.25">
      <c r="A43" s="1">
        <v>100600</v>
      </c>
      <c r="C43" s="4" t="s">
        <v>108</v>
      </c>
      <c r="D43" s="4" t="s">
        <v>109</v>
      </c>
      <c r="E43" s="1">
        <v>4</v>
      </c>
      <c r="F43" s="1">
        <v>0</v>
      </c>
      <c r="G43" s="3">
        <f t="shared" si="0"/>
        <v>2214000</v>
      </c>
      <c r="H43" s="3">
        <f t="shared" si="1"/>
        <v>7400000</v>
      </c>
      <c r="I43" s="3">
        <f t="shared" si="2"/>
        <v>7400000</v>
      </c>
      <c r="J43" s="3">
        <f t="shared" si="3"/>
        <v>7400000</v>
      </c>
    </row>
    <row r="44" spans="1:10" x14ac:dyDescent="0.25">
      <c r="A44" s="1">
        <v>204600</v>
      </c>
      <c r="C44" s="4" t="s">
        <v>110</v>
      </c>
      <c r="D44" s="4" t="s">
        <v>2</v>
      </c>
      <c r="E44" s="1">
        <v>3</v>
      </c>
      <c r="F44" s="1">
        <v>0</v>
      </c>
      <c r="G44" s="3">
        <f t="shared" si="0"/>
        <v>1660500</v>
      </c>
      <c r="H44" s="3">
        <f t="shared" si="1"/>
        <v>5550000</v>
      </c>
      <c r="I44" s="3">
        <f t="shared" si="2"/>
        <v>5550000</v>
      </c>
      <c r="J44" s="3">
        <f t="shared" si="3"/>
        <v>5550000</v>
      </c>
    </row>
    <row r="45" spans="1:10" x14ac:dyDescent="0.25">
      <c r="A45" s="1">
        <v>204605</v>
      </c>
      <c r="C45" s="4" t="s">
        <v>111</v>
      </c>
      <c r="D45" s="4" t="s">
        <v>2</v>
      </c>
      <c r="E45" s="1">
        <v>2</v>
      </c>
      <c r="F45" s="1">
        <v>0</v>
      </c>
      <c r="G45" s="3">
        <f t="shared" si="0"/>
        <v>1107000</v>
      </c>
      <c r="H45" s="3">
        <f t="shared" si="1"/>
        <v>3700000</v>
      </c>
      <c r="I45" s="3">
        <f t="shared" si="2"/>
        <v>3700000</v>
      </c>
      <c r="J45" s="3">
        <f t="shared" si="3"/>
        <v>3700000</v>
      </c>
    </row>
    <row r="46" spans="1:10" x14ac:dyDescent="0.25">
      <c r="A46" s="1">
        <v>204610</v>
      </c>
      <c r="C46" s="4" t="s">
        <v>112</v>
      </c>
      <c r="D46" s="4" t="s">
        <v>2</v>
      </c>
      <c r="E46" s="1">
        <v>2</v>
      </c>
      <c r="F46" s="1">
        <v>0</v>
      </c>
      <c r="G46" s="3">
        <f t="shared" si="0"/>
        <v>1107000</v>
      </c>
      <c r="H46" s="3">
        <f t="shared" si="1"/>
        <v>3700000</v>
      </c>
      <c r="I46" s="3">
        <f t="shared" si="2"/>
        <v>3700000</v>
      </c>
      <c r="J46" s="3">
        <f t="shared" si="3"/>
        <v>3700000</v>
      </c>
    </row>
    <row r="47" spans="1:10" ht="30" x14ac:dyDescent="0.25">
      <c r="A47" s="1">
        <v>204625</v>
      </c>
      <c r="C47" s="4" t="s">
        <v>113</v>
      </c>
      <c r="D47" s="4" t="s">
        <v>2</v>
      </c>
      <c r="E47" s="1">
        <v>3</v>
      </c>
      <c r="F47" s="1">
        <v>0</v>
      </c>
      <c r="G47" s="3">
        <f t="shared" si="0"/>
        <v>1660500</v>
      </c>
      <c r="H47" s="3">
        <f t="shared" si="1"/>
        <v>5550000</v>
      </c>
      <c r="I47" s="3">
        <f t="shared" si="2"/>
        <v>5550000</v>
      </c>
      <c r="J47" s="3">
        <f t="shared" si="3"/>
        <v>5550000</v>
      </c>
    </row>
    <row r="48" spans="1:10" x14ac:dyDescent="0.25">
      <c r="A48" s="1">
        <v>204630</v>
      </c>
      <c r="C48" s="4" t="s">
        <v>114</v>
      </c>
      <c r="D48" s="4" t="s">
        <v>2</v>
      </c>
      <c r="E48" s="1">
        <v>3</v>
      </c>
      <c r="F48" s="1">
        <v>0</v>
      </c>
      <c r="G48" s="3">
        <f t="shared" si="0"/>
        <v>1660500</v>
      </c>
      <c r="H48" s="3">
        <f t="shared" si="1"/>
        <v>5550000</v>
      </c>
      <c r="I48" s="3">
        <f t="shared" si="2"/>
        <v>5550000</v>
      </c>
      <c r="J48" s="3">
        <f t="shared" si="3"/>
        <v>5550000</v>
      </c>
    </row>
    <row r="49" spans="1:10" x14ac:dyDescent="0.25">
      <c r="A49" s="1">
        <v>204635</v>
      </c>
      <c r="C49" s="4" t="s">
        <v>115</v>
      </c>
      <c r="D49" s="4" t="s">
        <v>2</v>
      </c>
      <c r="E49" s="1">
        <v>5</v>
      </c>
      <c r="F49" s="1">
        <v>0</v>
      </c>
      <c r="G49" s="3">
        <f t="shared" si="0"/>
        <v>2767500</v>
      </c>
      <c r="H49" s="3">
        <f t="shared" si="1"/>
        <v>9250000</v>
      </c>
      <c r="I49" s="3">
        <f t="shared" si="2"/>
        <v>9250000</v>
      </c>
      <c r="J49" s="3">
        <f t="shared" si="3"/>
        <v>9250000</v>
      </c>
    </row>
    <row r="50" spans="1:10" x14ac:dyDescent="0.25">
      <c r="A50" s="1">
        <v>204645</v>
      </c>
      <c r="C50" s="4" t="s">
        <v>116</v>
      </c>
      <c r="D50" s="4" t="s">
        <v>2</v>
      </c>
      <c r="E50" s="1">
        <v>3</v>
      </c>
      <c r="F50" s="1">
        <v>0</v>
      </c>
      <c r="G50" s="3">
        <f t="shared" si="0"/>
        <v>1660500</v>
      </c>
      <c r="H50" s="3">
        <f t="shared" si="1"/>
        <v>5550000</v>
      </c>
      <c r="I50" s="3">
        <f t="shared" si="2"/>
        <v>5550000</v>
      </c>
      <c r="J50" s="3">
        <f t="shared" si="3"/>
        <v>5550000</v>
      </c>
    </row>
    <row r="51" spans="1:10" x14ac:dyDescent="0.25">
      <c r="A51" s="1">
        <v>204650</v>
      </c>
      <c r="C51" s="4" t="s">
        <v>117</v>
      </c>
      <c r="D51" s="4" t="s">
        <v>2</v>
      </c>
      <c r="E51" s="1">
        <v>3</v>
      </c>
      <c r="F51" s="1">
        <v>0</v>
      </c>
      <c r="G51" s="3">
        <f t="shared" si="0"/>
        <v>1660500</v>
      </c>
      <c r="H51" s="3">
        <f t="shared" si="1"/>
        <v>5550000</v>
      </c>
      <c r="I51" s="3">
        <f t="shared" si="2"/>
        <v>5550000</v>
      </c>
      <c r="J51" s="3">
        <f t="shared" si="3"/>
        <v>5550000</v>
      </c>
    </row>
    <row r="52" spans="1:10" x14ac:dyDescent="0.25">
      <c r="A52" s="1">
        <v>204655</v>
      </c>
      <c r="C52" s="4" t="s">
        <v>118</v>
      </c>
      <c r="D52" s="4" t="s">
        <v>2</v>
      </c>
      <c r="E52" s="1">
        <v>3</v>
      </c>
      <c r="F52" s="1">
        <v>0</v>
      </c>
      <c r="G52" s="3">
        <f t="shared" si="0"/>
        <v>1660500</v>
      </c>
      <c r="H52" s="3">
        <f t="shared" si="1"/>
        <v>5550000</v>
      </c>
      <c r="I52" s="3">
        <f t="shared" si="2"/>
        <v>5550000</v>
      </c>
      <c r="J52" s="3">
        <f t="shared" si="3"/>
        <v>5550000</v>
      </c>
    </row>
    <row r="53" spans="1:10" x14ac:dyDescent="0.25">
      <c r="A53" s="1">
        <v>300055</v>
      </c>
      <c r="C53" s="4" t="s">
        <v>119</v>
      </c>
      <c r="D53" s="4" t="s">
        <v>2</v>
      </c>
      <c r="E53" s="1">
        <v>5</v>
      </c>
      <c r="F53" s="1">
        <v>0</v>
      </c>
      <c r="G53" s="3">
        <f t="shared" si="0"/>
        <v>2767500</v>
      </c>
      <c r="H53" s="3">
        <f t="shared" si="1"/>
        <v>9250000</v>
      </c>
      <c r="I53" s="3">
        <f t="shared" si="2"/>
        <v>9250000</v>
      </c>
      <c r="J53" s="3">
        <f t="shared" si="3"/>
        <v>9250000</v>
      </c>
    </row>
    <row r="54" spans="1:10" ht="30" x14ac:dyDescent="0.25">
      <c r="A54" s="1">
        <v>300130</v>
      </c>
      <c r="C54" s="4" t="s">
        <v>120</v>
      </c>
      <c r="D54" s="4" t="s">
        <v>2</v>
      </c>
      <c r="E54" s="1">
        <v>6</v>
      </c>
      <c r="F54" s="1">
        <v>0</v>
      </c>
      <c r="G54" s="3">
        <f t="shared" si="0"/>
        <v>3321000</v>
      </c>
      <c r="H54" s="3">
        <f t="shared" si="1"/>
        <v>11100000</v>
      </c>
      <c r="I54" s="3">
        <f t="shared" si="2"/>
        <v>11100000</v>
      </c>
      <c r="J54" s="3">
        <f t="shared" si="3"/>
        <v>11100000</v>
      </c>
    </row>
    <row r="55" spans="1:10" ht="60" x14ac:dyDescent="0.25">
      <c r="A55" s="1">
        <v>500440</v>
      </c>
      <c r="C55" s="4" t="s">
        <v>121</v>
      </c>
      <c r="D55" s="4" t="s">
        <v>2</v>
      </c>
      <c r="E55" s="1">
        <v>2</v>
      </c>
      <c r="F55" s="1">
        <v>0</v>
      </c>
      <c r="G55" s="3">
        <f t="shared" si="0"/>
        <v>1107000</v>
      </c>
      <c r="H55" s="3">
        <f t="shared" si="1"/>
        <v>3700000</v>
      </c>
      <c r="I55" s="3">
        <f t="shared" si="2"/>
        <v>3700000</v>
      </c>
      <c r="J55" s="3">
        <f t="shared" si="3"/>
        <v>3700000</v>
      </c>
    </row>
    <row r="56" spans="1:10" x14ac:dyDescent="0.25">
      <c r="A56" s="1">
        <v>500445</v>
      </c>
      <c r="C56" s="4" t="s">
        <v>122</v>
      </c>
      <c r="D56" s="4" t="s">
        <v>2</v>
      </c>
      <c r="E56" s="1">
        <v>1</v>
      </c>
      <c r="F56" s="1">
        <v>0</v>
      </c>
      <c r="G56" s="3">
        <f t="shared" si="0"/>
        <v>553500</v>
      </c>
      <c r="H56" s="3">
        <f t="shared" si="1"/>
        <v>1850000</v>
      </c>
      <c r="I56" s="3">
        <f t="shared" si="2"/>
        <v>1850000</v>
      </c>
      <c r="J56" s="3">
        <f t="shared" si="3"/>
        <v>1850000</v>
      </c>
    </row>
    <row r="57" spans="1:10" x14ac:dyDescent="0.25">
      <c r="A57" s="1">
        <v>500447</v>
      </c>
      <c r="C57" s="4" t="s">
        <v>123</v>
      </c>
      <c r="D57" s="4" t="s">
        <v>2</v>
      </c>
      <c r="E57" s="1">
        <v>2</v>
      </c>
      <c r="F57" s="1">
        <v>0</v>
      </c>
      <c r="G57" s="3">
        <f t="shared" si="0"/>
        <v>1107000</v>
      </c>
      <c r="H57" s="3">
        <f t="shared" si="1"/>
        <v>3700000</v>
      </c>
      <c r="I57" s="3">
        <f t="shared" si="2"/>
        <v>3700000</v>
      </c>
      <c r="J57" s="3">
        <f t="shared" si="3"/>
        <v>3700000</v>
      </c>
    </row>
    <row r="58" spans="1:10" ht="45" x14ac:dyDescent="0.25">
      <c r="A58" s="1">
        <v>500955</v>
      </c>
      <c r="C58" s="4" t="s">
        <v>124</v>
      </c>
      <c r="D58" s="4" t="s">
        <v>125</v>
      </c>
      <c r="E58" s="1">
        <v>12</v>
      </c>
      <c r="F58" s="1">
        <v>0</v>
      </c>
      <c r="G58" s="3">
        <f t="shared" si="0"/>
        <v>6642000</v>
      </c>
      <c r="H58" s="3">
        <f t="shared" si="1"/>
        <v>22200000</v>
      </c>
      <c r="I58" s="3">
        <f t="shared" si="2"/>
        <v>22200000</v>
      </c>
      <c r="J58" s="3">
        <f t="shared" si="3"/>
        <v>22200000</v>
      </c>
    </row>
    <row r="59" spans="1:10" ht="45" x14ac:dyDescent="0.25">
      <c r="A59" s="1">
        <v>501790</v>
      </c>
      <c r="C59" s="4" t="s">
        <v>126</v>
      </c>
      <c r="D59" s="4" t="s">
        <v>2</v>
      </c>
      <c r="E59" s="1">
        <v>3</v>
      </c>
      <c r="F59" s="1">
        <v>0</v>
      </c>
      <c r="G59" s="3">
        <f t="shared" si="0"/>
        <v>1660500</v>
      </c>
      <c r="H59" s="3">
        <f t="shared" si="1"/>
        <v>5550000</v>
      </c>
      <c r="I59" s="3">
        <f t="shared" si="2"/>
        <v>5550000</v>
      </c>
      <c r="J59" s="3">
        <f t="shared" si="3"/>
        <v>5550000</v>
      </c>
    </row>
    <row r="60" spans="1:10" ht="30" x14ac:dyDescent="0.25">
      <c r="A60" s="1">
        <v>501792</v>
      </c>
      <c r="C60" s="4" t="s">
        <v>14</v>
      </c>
      <c r="D60" s="4" t="s">
        <v>2</v>
      </c>
      <c r="E60" s="1">
        <v>2</v>
      </c>
      <c r="F60" s="1">
        <v>0</v>
      </c>
      <c r="G60" s="3">
        <f t="shared" si="0"/>
        <v>1107000</v>
      </c>
      <c r="H60" s="3">
        <f t="shared" si="1"/>
        <v>3700000</v>
      </c>
      <c r="I60" s="3">
        <f t="shared" si="2"/>
        <v>3700000</v>
      </c>
      <c r="J60" s="3">
        <f t="shared" si="3"/>
        <v>3700000</v>
      </c>
    </row>
    <row r="61" spans="1:10" x14ac:dyDescent="0.25">
      <c r="A61" s="1">
        <v>501860</v>
      </c>
      <c r="B61" s="1" t="s">
        <v>0</v>
      </c>
      <c r="C61" s="4" t="s">
        <v>15</v>
      </c>
      <c r="D61" s="4" t="s">
        <v>2</v>
      </c>
      <c r="E61" s="1">
        <v>4</v>
      </c>
      <c r="F61" s="1">
        <v>0</v>
      </c>
      <c r="G61" s="3">
        <f t="shared" si="0"/>
        <v>2214000</v>
      </c>
      <c r="H61" s="3">
        <f t="shared" si="1"/>
        <v>7400000</v>
      </c>
      <c r="I61" s="3">
        <f t="shared" si="2"/>
        <v>7400000</v>
      </c>
      <c r="J61" s="3">
        <f t="shared" si="3"/>
        <v>7400000</v>
      </c>
    </row>
    <row r="62" spans="1:10" x14ac:dyDescent="0.25">
      <c r="A62" s="1">
        <v>501865</v>
      </c>
      <c r="C62" s="4" t="s">
        <v>16</v>
      </c>
      <c r="D62" s="4" t="s">
        <v>2</v>
      </c>
      <c r="E62" s="1">
        <v>2</v>
      </c>
      <c r="F62" s="1">
        <v>0</v>
      </c>
      <c r="G62" s="3">
        <f t="shared" si="0"/>
        <v>1107000</v>
      </c>
      <c r="H62" s="3">
        <f t="shared" si="1"/>
        <v>3700000</v>
      </c>
      <c r="I62" s="3">
        <f t="shared" si="2"/>
        <v>3700000</v>
      </c>
      <c r="J62" s="3">
        <f t="shared" si="3"/>
        <v>3700000</v>
      </c>
    </row>
    <row r="63" spans="1:10" x14ac:dyDescent="0.25">
      <c r="A63" s="1">
        <v>502085</v>
      </c>
      <c r="C63" s="4" t="s">
        <v>127</v>
      </c>
      <c r="D63" s="4" t="s">
        <v>2</v>
      </c>
      <c r="E63" s="1">
        <v>4</v>
      </c>
      <c r="F63" s="1">
        <v>3</v>
      </c>
      <c r="G63" s="3">
        <f t="shared" si="0"/>
        <v>5634000</v>
      </c>
      <c r="H63" s="3">
        <f t="shared" si="1"/>
        <v>22700000</v>
      </c>
      <c r="I63" s="3">
        <f t="shared" si="2"/>
        <v>13580000</v>
      </c>
      <c r="J63" s="3">
        <f t="shared" si="3"/>
        <v>20420000</v>
      </c>
    </row>
    <row r="64" spans="1:10" ht="60" x14ac:dyDescent="0.25">
      <c r="A64" s="1">
        <v>601925</v>
      </c>
      <c r="C64" s="4" t="s">
        <v>128</v>
      </c>
      <c r="D64" s="4" t="s">
        <v>2</v>
      </c>
      <c r="E64" s="1">
        <v>3</v>
      </c>
      <c r="F64" s="1">
        <v>0</v>
      </c>
      <c r="G64" s="3">
        <f t="shared" si="0"/>
        <v>1660500</v>
      </c>
      <c r="H64" s="3">
        <f t="shared" si="1"/>
        <v>5550000</v>
      </c>
      <c r="I64" s="3">
        <f t="shared" si="2"/>
        <v>5550000</v>
      </c>
      <c r="J64" s="3">
        <f t="shared" si="3"/>
        <v>5550000</v>
      </c>
    </row>
    <row r="65" spans="1:10" x14ac:dyDescent="0.25">
      <c r="A65" s="1">
        <v>602730</v>
      </c>
      <c r="B65" s="1" t="s">
        <v>0</v>
      </c>
      <c r="C65" s="4" t="s">
        <v>129</v>
      </c>
      <c r="D65" s="4" t="s">
        <v>2</v>
      </c>
      <c r="E65" s="1">
        <v>1</v>
      </c>
      <c r="F65" s="1">
        <v>0</v>
      </c>
      <c r="G65" s="3">
        <f t="shared" si="0"/>
        <v>553500</v>
      </c>
      <c r="H65" s="3">
        <f t="shared" si="1"/>
        <v>1850000</v>
      </c>
      <c r="I65" s="3">
        <f t="shared" si="2"/>
        <v>1850000</v>
      </c>
      <c r="J65" s="3">
        <f t="shared" si="3"/>
        <v>1850000</v>
      </c>
    </row>
    <row r="66" spans="1:10" ht="30" x14ac:dyDescent="0.25">
      <c r="A66" s="1">
        <v>602770</v>
      </c>
      <c r="C66" s="4" t="s">
        <v>130</v>
      </c>
      <c r="D66" s="4" t="s">
        <v>2</v>
      </c>
      <c r="E66" s="1">
        <v>2</v>
      </c>
      <c r="F66" s="1">
        <v>0</v>
      </c>
      <c r="G66" s="3">
        <f t="shared" si="0"/>
        <v>1107000</v>
      </c>
      <c r="H66" s="3">
        <f t="shared" si="1"/>
        <v>3700000</v>
      </c>
      <c r="I66" s="3">
        <f t="shared" si="2"/>
        <v>3700000</v>
      </c>
      <c r="J66" s="3">
        <f t="shared" si="3"/>
        <v>3700000</v>
      </c>
    </row>
    <row r="67" spans="1:10" x14ac:dyDescent="0.25">
      <c r="A67" s="1">
        <v>902030</v>
      </c>
      <c r="C67" s="4" t="s">
        <v>131</v>
      </c>
      <c r="D67" s="4" t="s">
        <v>2</v>
      </c>
      <c r="E67" s="1">
        <v>1.5</v>
      </c>
      <c r="F67" s="1">
        <v>1</v>
      </c>
      <c r="G67" s="3">
        <f t="shared" ref="G67:G77" si="5">(E67*553500)+(F67*1140000)</f>
        <v>1970250</v>
      </c>
      <c r="H67" s="3">
        <f t="shared" ref="H67:H77" si="6">(E67*1850000)+(F67*5100000)</f>
        <v>7875000</v>
      </c>
      <c r="I67" s="3">
        <f t="shared" ref="I67:I77" si="7">(E67*1850000)+(F67*2060000)</f>
        <v>4835000</v>
      </c>
      <c r="J67" s="3">
        <f t="shared" ref="J67:J77" si="8">(E67*1850000)+(F67*4340000)</f>
        <v>7115000</v>
      </c>
    </row>
    <row r="68" spans="1:10" x14ac:dyDescent="0.25">
      <c r="A68" s="1">
        <v>100555</v>
      </c>
      <c r="C68" s="4" t="s">
        <v>132</v>
      </c>
      <c r="D68" s="4" t="s">
        <v>2</v>
      </c>
      <c r="E68" s="1">
        <v>5</v>
      </c>
      <c r="F68" s="1">
        <v>0</v>
      </c>
      <c r="G68" s="3">
        <f t="shared" si="5"/>
        <v>2767500</v>
      </c>
      <c r="H68" s="3">
        <f t="shared" si="6"/>
        <v>9250000</v>
      </c>
      <c r="I68" s="3">
        <f t="shared" si="7"/>
        <v>9250000</v>
      </c>
      <c r="J68" s="3">
        <f t="shared" si="8"/>
        <v>9250000</v>
      </c>
    </row>
    <row r="69" spans="1:10" ht="60" x14ac:dyDescent="0.25">
      <c r="A69" s="1">
        <v>100557</v>
      </c>
      <c r="C69" s="4" t="s">
        <v>133</v>
      </c>
      <c r="D69" s="4" t="s">
        <v>2</v>
      </c>
      <c r="E69" s="1">
        <v>7</v>
      </c>
      <c r="F69" s="1">
        <v>0</v>
      </c>
      <c r="G69" s="3">
        <f t="shared" si="5"/>
        <v>3874500</v>
      </c>
      <c r="H69" s="3">
        <f t="shared" si="6"/>
        <v>12950000</v>
      </c>
      <c r="I69" s="3">
        <f t="shared" si="7"/>
        <v>12950000</v>
      </c>
      <c r="J69" s="3">
        <f t="shared" si="8"/>
        <v>12950000</v>
      </c>
    </row>
    <row r="70" spans="1:10" ht="45" x14ac:dyDescent="0.25">
      <c r="A70" s="1">
        <v>100560</v>
      </c>
      <c r="C70" s="4" t="s">
        <v>134</v>
      </c>
      <c r="D70" s="4" t="s">
        <v>2</v>
      </c>
      <c r="E70" s="1">
        <v>10</v>
      </c>
      <c r="F70" s="1">
        <v>0</v>
      </c>
      <c r="G70" s="3">
        <f t="shared" si="5"/>
        <v>5535000</v>
      </c>
      <c r="H70" s="3">
        <f t="shared" si="6"/>
        <v>18500000</v>
      </c>
      <c r="I70" s="3">
        <f t="shared" si="7"/>
        <v>18500000</v>
      </c>
      <c r="J70" s="3">
        <f t="shared" si="8"/>
        <v>18500000</v>
      </c>
    </row>
    <row r="71" spans="1:10" ht="45" x14ac:dyDescent="0.25">
      <c r="A71" s="1">
        <v>100562</v>
      </c>
      <c r="C71" s="4" t="s">
        <v>135</v>
      </c>
      <c r="D71" s="4" t="s">
        <v>2</v>
      </c>
      <c r="E71" s="1">
        <v>11</v>
      </c>
      <c r="F71" s="1">
        <v>0</v>
      </c>
      <c r="G71" s="3">
        <f t="shared" si="5"/>
        <v>6088500</v>
      </c>
      <c r="H71" s="3">
        <f t="shared" si="6"/>
        <v>20350000</v>
      </c>
      <c r="I71" s="3">
        <f t="shared" si="7"/>
        <v>20350000</v>
      </c>
      <c r="J71" s="3">
        <f t="shared" si="8"/>
        <v>20350000</v>
      </c>
    </row>
    <row r="72" spans="1:10" ht="45" x14ac:dyDescent="0.25">
      <c r="A72" s="1">
        <v>100563</v>
      </c>
      <c r="C72" s="4" t="s">
        <v>136</v>
      </c>
      <c r="D72" s="4" t="s">
        <v>2</v>
      </c>
      <c r="E72" s="1">
        <v>13</v>
      </c>
      <c r="F72" s="1">
        <v>0</v>
      </c>
      <c r="G72" s="3">
        <f t="shared" si="5"/>
        <v>7195500</v>
      </c>
      <c r="H72" s="3">
        <f t="shared" si="6"/>
        <v>24050000</v>
      </c>
      <c r="I72" s="3">
        <f t="shared" si="7"/>
        <v>24050000</v>
      </c>
      <c r="J72" s="3">
        <f t="shared" si="8"/>
        <v>24050000</v>
      </c>
    </row>
    <row r="73" spans="1:10" x14ac:dyDescent="0.25">
      <c r="A73" s="1">
        <v>100025</v>
      </c>
      <c r="C73" s="4" t="s">
        <v>137</v>
      </c>
      <c r="D73" s="4" t="s">
        <v>2</v>
      </c>
      <c r="E73" s="1">
        <v>8</v>
      </c>
      <c r="F73" s="1">
        <v>0</v>
      </c>
      <c r="G73" s="3">
        <f t="shared" si="5"/>
        <v>4428000</v>
      </c>
      <c r="H73" s="3">
        <f t="shared" si="6"/>
        <v>14800000</v>
      </c>
      <c r="I73" s="3">
        <f t="shared" si="7"/>
        <v>14800000</v>
      </c>
      <c r="J73" s="3">
        <f t="shared" si="8"/>
        <v>14800000</v>
      </c>
    </row>
    <row r="74" spans="1:10" ht="210" x14ac:dyDescent="0.25">
      <c r="A74" s="1">
        <v>100030</v>
      </c>
      <c r="C74" s="4" t="s">
        <v>138</v>
      </c>
      <c r="D74" s="4" t="s">
        <v>139</v>
      </c>
      <c r="E74" s="1">
        <v>8</v>
      </c>
      <c r="F74" s="1">
        <v>0</v>
      </c>
      <c r="G74" s="3">
        <f t="shared" si="5"/>
        <v>4428000</v>
      </c>
      <c r="H74" s="3">
        <f t="shared" si="6"/>
        <v>14800000</v>
      </c>
      <c r="I74" s="3">
        <f t="shared" si="7"/>
        <v>14800000</v>
      </c>
      <c r="J74" s="3">
        <f t="shared" si="8"/>
        <v>14800000</v>
      </c>
    </row>
    <row r="75" spans="1:10" ht="45" x14ac:dyDescent="0.25">
      <c r="A75" s="1">
        <v>100135</v>
      </c>
      <c r="C75" s="4" t="s">
        <v>140</v>
      </c>
      <c r="D75" s="4" t="s">
        <v>105</v>
      </c>
      <c r="E75" s="1">
        <v>2</v>
      </c>
      <c r="F75" s="1">
        <v>0</v>
      </c>
      <c r="G75" s="3">
        <f t="shared" si="5"/>
        <v>1107000</v>
      </c>
      <c r="H75" s="3">
        <f t="shared" si="6"/>
        <v>3700000</v>
      </c>
      <c r="I75" s="3">
        <f t="shared" si="7"/>
        <v>3700000</v>
      </c>
      <c r="J75" s="3">
        <f t="shared" si="8"/>
        <v>3700000</v>
      </c>
    </row>
    <row r="76" spans="1:10" x14ac:dyDescent="0.25">
      <c r="A76" s="1">
        <v>200055</v>
      </c>
      <c r="C76" s="4" t="s">
        <v>141</v>
      </c>
      <c r="D76" s="4" t="s">
        <v>2</v>
      </c>
      <c r="E76" s="1">
        <v>11</v>
      </c>
      <c r="F76" s="1">
        <v>0</v>
      </c>
      <c r="G76" s="3">
        <f t="shared" si="5"/>
        <v>6088500</v>
      </c>
      <c r="H76" s="3">
        <f t="shared" si="6"/>
        <v>20350000</v>
      </c>
      <c r="I76" s="3">
        <f t="shared" si="7"/>
        <v>20350000</v>
      </c>
      <c r="J76" s="3">
        <f t="shared" si="8"/>
        <v>20350000</v>
      </c>
    </row>
    <row r="77" spans="1:10" ht="30" x14ac:dyDescent="0.25">
      <c r="A77" s="1">
        <v>602765</v>
      </c>
      <c r="C77" s="4" t="s">
        <v>142</v>
      </c>
      <c r="D77" s="4" t="s">
        <v>2</v>
      </c>
      <c r="E77" s="1">
        <v>4</v>
      </c>
      <c r="F77" s="1">
        <v>0</v>
      </c>
      <c r="G77" s="3">
        <f t="shared" si="5"/>
        <v>2214000</v>
      </c>
      <c r="H77" s="3">
        <f t="shared" si="6"/>
        <v>7400000</v>
      </c>
      <c r="I77" s="3">
        <f t="shared" si="7"/>
        <v>7400000</v>
      </c>
      <c r="J77" s="3">
        <f t="shared" si="8"/>
        <v>7400000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خدمات مامایی</vt:lpstr>
      <vt:lpstr>ویزیت</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حدیثه وحدانی</dc:creator>
  <cp:lastModifiedBy>حدیثه وحدانی</cp:lastModifiedBy>
  <dcterms:created xsi:type="dcterms:W3CDTF">2015-06-05T18:17:20Z</dcterms:created>
  <dcterms:modified xsi:type="dcterms:W3CDTF">2026-04-18T05:53:08Z</dcterms:modified>
</cp:coreProperties>
</file>